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DAE719BA-D9DB-485D-937D-9F79B78AB9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0" i="1"/>
  <c r="M29" i="1"/>
  <c r="M28" i="1"/>
  <c r="M27" i="1"/>
  <c r="M26" i="1"/>
  <c r="M25" i="1"/>
  <c r="M24" i="1"/>
  <c r="M23" i="1"/>
  <c r="M20" i="1"/>
  <c r="M16" i="1"/>
  <c r="M17" i="1"/>
  <c r="M18" i="1"/>
  <c r="M19" i="1"/>
  <c r="M21" i="1"/>
  <c r="M22" i="1"/>
  <c r="M31" i="1"/>
  <c r="M32" i="1"/>
  <c r="M33" i="1"/>
  <c r="M34" i="1"/>
  <c r="M35" i="1"/>
  <c r="M15" i="1"/>
  <c r="N16" i="1"/>
  <c r="N20" i="1"/>
  <c r="N23" i="1"/>
  <c r="N24" i="1"/>
  <c r="N25" i="1"/>
  <c r="N26" i="1"/>
  <c r="N27" i="1"/>
  <c r="N28" i="1"/>
  <c r="N29" i="1"/>
  <c r="N30" i="1"/>
  <c r="N36" i="1"/>
  <c r="N17" i="1"/>
  <c r="N18" i="1"/>
  <c r="N19" i="1"/>
  <c r="N21" i="1"/>
  <c r="N22" i="1"/>
  <c r="N31" i="1"/>
  <c r="N32" i="1"/>
  <c r="N33" i="1"/>
  <c r="N34" i="1"/>
  <c r="N35" i="1"/>
  <c r="N15" i="1"/>
  <c r="M38" i="1" l="1"/>
  <c r="M37" i="1"/>
  <c r="F55" i="1" s="1"/>
  <c r="F54" i="1" l="1"/>
  <c r="F59" i="1" s="1"/>
</calcChain>
</file>

<file path=xl/sharedStrings.xml><?xml version="1.0" encoding="utf-8"?>
<sst xmlns="http://schemas.openxmlformats.org/spreadsheetml/2006/main" count="73" uniqueCount="73">
  <si>
    <t>Република Србија</t>
  </si>
  <si>
    <t>Опис контроле и смернице</t>
  </si>
  <si>
    <t xml:space="preserve">Провера усклађености 
 (оверите одговарајуће поље)  </t>
  </si>
  <si>
    <t>број бодова</t>
  </si>
  <si>
    <t>Усклађено - Да (*)</t>
  </si>
  <si>
    <t>Није усклађено -  Не (*)</t>
  </si>
  <si>
    <t>Није применљиво (*)</t>
  </si>
  <si>
    <t xml:space="preserve">Коментари број(**) </t>
  </si>
  <si>
    <t>Коментари/белешке</t>
  </si>
  <si>
    <t>(*) оверите одговарајуће поље</t>
  </si>
  <si>
    <t xml:space="preserve">(**) коментаре напишите на дну стране по одговарајућим бројевима </t>
  </si>
  <si>
    <t>Присутна странка</t>
  </si>
  <si>
    <t>___________________________</t>
  </si>
  <si>
    <t>_________________________</t>
  </si>
  <si>
    <t>БРОЈ БОДОВА</t>
  </si>
  <si>
    <t>Усаглашен-да</t>
  </si>
  <si>
    <t>Неусаглашен- не</t>
  </si>
  <si>
    <t xml:space="preserve">Није примењиво- не рачуна се </t>
  </si>
  <si>
    <t>Проценат одговора "Усклађено - Да" у односу на број бодованих питања</t>
  </si>
  <si>
    <t>Степен ризика</t>
  </si>
  <si>
    <t>Проценат</t>
  </si>
  <si>
    <t>Незнатан</t>
  </si>
  <si>
    <t>91 - 100</t>
  </si>
  <si>
    <t>Низак</t>
  </si>
  <si>
    <t>81 - 90</t>
  </si>
  <si>
    <t>Средњи</t>
  </si>
  <si>
    <t>71 - 80</t>
  </si>
  <si>
    <t>Висок</t>
  </si>
  <si>
    <t>Критичан</t>
  </si>
  <si>
    <t>60 и мање</t>
  </si>
  <si>
    <t>61 -70</t>
  </si>
  <si>
    <t>Област надзора:</t>
  </si>
  <si>
    <t>Контролна листа:</t>
  </si>
  <si>
    <t>Шифра КЛ:</t>
  </si>
  <si>
    <t xml:space="preserve">Датум усвајања: </t>
  </si>
  <si>
    <t>Врста(е) производа/врста услуге/опис делатности:</t>
  </si>
  <si>
    <t xml:space="preserve">Датум: </t>
  </si>
  <si>
    <t>Укупан број бодова</t>
  </si>
  <si>
    <t>Група за инспекцијске послове</t>
  </si>
  <si>
    <t xml:space="preserve">Инспекцијски надзор: </t>
  </si>
  <si>
    <t>Предмет број:</t>
  </si>
  <si>
    <t>Инспектор</t>
  </si>
  <si>
    <t>Субјекат:</t>
  </si>
  <si>
    <t>Да ли сопственик старе и ретке библиотечке грађе у јавној својини чува и одржава грађу, у складу са чланом 14, тачка 1. Закона о старој и реткој библиотечкој грађи?</t>
  </si>
  <si>
    <t>Да ли сопственик старе и ретке библиотечке грађе у јавној својини спроводи благовремене мере техничке заштите, у складу са чланом 14, тачка 2. Закона о старој и реткој библиотечкој грађи?</t>
  </si>
  <si>
    <t>Да ли сопственик старе и ретке библиотечке грађе у јавној својини обезбеђује одговарајући простор и опрему за смештај и заштиту грађе, у складу са чланом 14, тачка 3. Закона о старој и реткој библиотечкој грађи?</t>
  </si>
  <si>
    <t>Да ли сопственик старе и ретке библиотечке грађе у јавној својини именује лице одговорно за заштиту грађе и не ангажује стручну особу за рад са грађом, у складу са чланом 14, тачка 4. Закона о старој и реткој библиотечкој грађи?</t>
  </si>
  <si>
    <t>Да ли сопственик старе и ретке библиотечке грађе у јавној својини чува грађу као целину, односно збирку или фонд, у складу са чланом 14, тачка 5. Закона о старој и реткој библиотечкој грађи?</t>
  </si>
  <si>
    <t>Да ли сопственик старе и ретке библиотечке грађе у јавној својини обезбеђује доступност грађе јавности у сврху представљања грађе као културног наслеђа и уступа по потреби грађу одређеној библиотеци или другим правним лицима, у складу са чланом 14, тачка 9. Закона о старој и реткој библиотечкој грађи?</t>
  </si>
  <si>
    <t>Да ли сопственик старе и ретке библиотечке грађе у јавној својини обавештава одређену библиотеку о свим променама стања грађе, најкасније у року од 30 дана од дана сазнања о наступању промене, у складу са чланом 14, тачка 7. Закона о старој и реткој библиотечкој грађи?</t>
  </si>
  <si>
    <t>Да ли сопственик старе и ретке библиотечке грађе у јавној својини грађу обрађује, класификује и уписује у регистре код одређене библиотеке, у складу са чланом 14, тачка 6. Закона о старој и реткој библиотечкој грађи?</t>
  </si>
  <si>
    <t>Да ли сопственик старе и ретке библиотечке грађе у јавној својини спроводи мере заштите у случају ванредних околности, у складу са чланом 16. Закона о старој и реткој библиотечкој грађи?</t>
  </si>
  <si>
    <t>Да ли сопственик старе и ретке библиотечке грађе у јавној својини дозвољава научна и стручна истраживања, репродукцију и друга снимања, као и извођење мера техничке заштите на грађи, и у ту сврху по потреби уступа грађу одређеној библиотеци или другим правним лицима у складу са чланом 14, тачка 8. Закона о старој и реткој библиотечкој грађи?</t>
  </si>
  <si>
    <t>Да ли сопственик старе и ретке библиотечке грађе у јавној својини сређује грађу и израђује њен попис, у складу са чланом 22, став 1. тачка 3. Закона о старој и реткој библиотечкој грађи?</t>
  </si>
  <si>
    <t>Да ли сопственик старе и ретке библиотечке грађе у јавној својини поштује стручне савете одређене библиотеке у вези са вредновањем, чувањем и заштитом грађе, у складу са чланом 22, став 1. тачка 5. Закона о старој и реткој библиотечкој грађи?</t>
  </si>
  <si>
    <t>Да ли сопственик старе и ретке библиотечке грађе у јавној својини извози или износи из земље стару и ретку библиотечку грађу уз решење о дозволи за извоз, односно за изношење министарства надлежног за културу, односно надлежног покрајинског органа,  у складу са чланом 49, став 2. и 3. Закона о старој и реткој библиотечкој грађи?</t>
  </si>
  <si>
    <t>Да ли сопственик старе и ретке библиотечке грађе у јавној својини омогућава овлашћеним лицима вршење одговарајућег (стручног) надзора, у складу са чланом 13. Закона о старој и реткој библиотечкој грађи?</t>
  </si>
  <si>
    <t>Да ли су донета решења о утврђењу за културно добро старе и ретке библиотечке грађе?</t>
  </si>
  <si>
    <t>Да ли је стара и ретка библиотечка грађа уписана у Централни регистар Народне библиотеке Србије?</t>
  </si>
  <si>
    <t>Да ли је омогућен упис у регистар старе и ретке библиотечке грађе која је у приватној својини?</t>
  </si>
  <si>
    <t>Да ли је стара и ретка библиотечкак грађа микрофилмована?</t>
  </si>
  <si>
    <t>Да ли је стара и ретка библиотечкак грађа дигитализована?</t>
  </si>
  <si>
    <t>Да ли су мере техничке заштите предузете у складу са Чланом 29 Закона о старој и реткој библиотечкој грађи?</t>
  </si>
  <si>
    <t>Контролна листа за библиотеке - Закон о старој и реткој библиотечкој грађи</t>
  </si>
  <si>
    <t>Да ли се спроводе мере превентивне техничке заштите ?</t>
  </si>
  <si>
    <t>Заштита старе и ретке библиотечкe грађe</t>
  </si>
  <si>
    <t>Да ли је стара и ретка библиотечка грађа са својством културног добра категорисана и да ли су урађена решења о проглашењу за културно добро од изузетног значаја или 
културно добро од великог значаја?</t>
  </si>
  <si>
    <t>укупан број бодова 300</t>
  </si>
  <si>
    <t>5-20</t>
  </si>
  <si>
    <t xml:space="preserve">КЛ-009-01/01 </t>
  </si>
  <si>
    <t>укупан број бодова за применљива питања</t>
  </si>
  <si>
    <t xml:space="preserve">Министарство културе </t>
  </si>
  <si>
    <t>28.08.2023.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</si>
</sst>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</cellStyleXfs>
  <cellXfs count="55">
    <xf numFmtId="0" fontId="0" fillId="0" borderId="0" xfId="0"/>
    <xf numFmtId="0" fontId="4" fillId="2" borderId="4" xfId="1" applyFont="1" applyFill="1" applyBorder="1" applyAlignment="1">
      <alignment horizontal="center" vertical="center" textRotation="90" wrapText="1"/>
    </xf>
    <xf numFmtId="0" fontId="2" fillId="3" borderId="5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2" fillId="0" borderId="0" xfId="1" applyFont="1"/>
    <xf numFmtId="0" fontId="9" fillId="0" borderId="0" xfId="0" applyFont="1"/>
    <xf numFmtId="0" fontId="2" fillId="0" borderId="0" xfId="1" applyFont="1" applyAlignment="1">
      <alignment wrapText="1"/>
    </xf>
    <xf numFmtId="17" fontId="2" fillId="0" borderId="0" xfId="1" applyNumberFormat="1" applyFont="1"/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1" applyFont="1" applyBorder="1" applyAlignment="1">
      <alignment horizontal="left" vertical="center" textRotation="180" wrapText="1"/>
    </xf>
    <xf numFmtId="0" fontId="0" fillId="0" borderId="0" xfId="0" applyAlignment="1">
      <alignment horizontal="left" vertical="center"/>
    </xf>
    <xf numFmtId="0" fontId="11" fillId="0" borderId="0" xfId="0" applyFont="1"/>
    <xf numFmtId="0" fontId="7" fillId="3" borderId="3" xfId="1" applyFont="1" applyFill="1" applyBorder="1" applyAlignment="1">
      <alignment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7" fillId="3" borderId="4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textRotation="90" wrapText="1"/>
    </xf>
    <xf numFmtId="0" fontId="18" fillId="3" borderId="6" xfId="1" applyFont="1" applyFill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textRotation="180" wrapText="1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9" fillId="0" borderId="4" xfId="0" applyFont="1" applyBorder="1"/>
    <xf numFmtId="9" fontId="9" fillId="0" borderId="4" xfId="3" applyFont="1" applyBorder="1"/>
    <xf numFmtId="0" fontId="20" fillId="0" borderId="0" xfId="0" applyFont="1" applyAlignment="1">
      <alignment vertical="center"/>
    </xf>
    <xf numFmtId="0" fontId="10" fillId="4" borderId="4" xfId="1" applyFont="1" applyFill="1" applyBorder="1" applyAlignment="1">
      <alignment vertical="top" wrapText="1"/>
    </xf>
    <xf numFmtId="0" fontId="11" fillId="4" borderId="4" xfId="1" applyFont="1" applyFill="1" applyBorder="1" applyAlignment="1">
      <alignment vertical="top" wrapText="1"/>
    </xf>
    <xf numFmtId="0" fontId="13" fillId="4" borderId="4" xfId="1" applyFont="1" applyFill="1" applyBorder="1" applyAlignment="1">
      <alignment vertical="top" wrapText="1"/>
    </xf>
    <xf numFmtId="0" fontId="12" fillId="4" borderId="4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1" fillId="4" borderId="4" xfId="1" applyFont="1" applyFill="1" applyBorder="1" applyAlignment="1">
      <alignment vertical="top"/>
    </xf>
    <xf numFmtId="0" fontId="2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textRotation="90" wrapText="1"/>
    </xf>
    <xf numFmtId="0" fontId="4" fillId="2" borderId="6" xfId="1" applyFont="1" applyFill="1" applyBorder="1" applyAlignment="1">
      <alignment horizontal="center" vertical="center" textRotation="90" wrapText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19" lockText="1" noThreeD="1"/>
</file>

<file path=xl/ctrlProps/ctrlProp6.xml><?xml version="1.0" encoding="utf-8"?>
<formControlPr xmlns="http://schemas.microsoft.com/office/spreadsheetml/2009/9/main" objectType="CheckBox" fmlaLink="$J$20" lockText="1" noThreeD="1"/>
</file>

<file path=xl/ctrlProps/ctrlProp7.xml><?xml version="1.0" encoding="utf-8"?>
<formControlPr xmlns="http://schemas.microsoft.com/office/spreadsheetml/2009/9/main" objectType="CheckBox" fmlaLink="$J$21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5" lockText="1" noThreeD="1"/>
</file>

<file path=xl/ctrlProps/ctrlProp12.xml><?xml version="1.0" encoding="utf-8"?>
<formControlPr xmlns="http://schemas.microsoft.com/office/spreadsheetml/2009/9/main" objectType="CheckBox" fmlaLink="$J$26" lockText="1" noThreeD="1"/>
</file>

<file path=xl/ctrlProps/ctrlProp13.xml><?xml version="1.0" encoding="utf-8"?>
<formControlPr xmlns="http://schemas.microsoft.com/office/spreadsheetml/2009/9/main" objectType="CheckBox" fmlaLink="$J$27" lockText="1" noThreeD="1"/>
</file>

<file path=xl/ctrlProps/ctrlProp14.xml><?xml version="1.0" encoding="utf-8"?>
<formControlPr xmlns="http://schemas.microsoft.com/office/spreadsheetml/2009/9/main" objectType="CheckBox" fmlaLink="$J$28" lockText="1" noThreeD="1"/>
</file>

<file path=xl/ctrlProps/ctrlProp15.xml><?xml version="1.0" encoding="utf-8"?>
<formControlPr xmlns="http://schemas.microsoft.com/office/spreadsheetml/2009/9/main" objectType="CheckBox" fmlaLink="$J$29" lockText="1" noThreeD="1"/>
</file>

<file path=xl/ctrlProps/ctrlProp16.xml><?xml version="1.0" encoding="utf-8"?>
<formControlPr xmlns="http://schemas.microsoft.com/office/spreadsheetml/2009/9/main" objectType="CheckBox" fmlaLink="$J$30" lockText="1" noThreeD="1"/>
</file>

<file path=xl/ctrlProps/ctrlProp17.xml><?xml version="1.0" encoding="utf-8"?>
<formControlPr xmlns="http://schemas.microsoft.com/office/spreadsheetml/2009/9/main" objectType="CheckBox" fmlaLink="$J$31" lockText="1" noThreeD="1"/>
</file>

<file path=xl/ctrlProps/ctrlProp18.xml><?xml version="1.0" encoding="utf-8"?>
<formControlPr xmlns="http://schemas.microsoft.com/office/spreadsheetml/2009/9/main" objectType="CheckBox" fmlaLink="$J$32" lockText="1" noThreeD="1"/>
</file>

<file path=xl/ctrlProps/ctrlProp19.xml><?xml version="1.0" encoding="utf-8"?>
<formControlPr xmlns="http://schemas.microsoft.com/office/spreadsheetml/2009/9/main" objectType="CheckBox" fmlaLink="$J$33" lockText="1" noThreeD="1"/>
</file>

<file path=xl/ctrlProps/ctrlProp20.xml><?xml version="1.0" encoding="utf-8"?>
<formControlPr xmlns="http://schemas.microsoft.com/office/spreadsheetml/2009/9/main" objectType="CheckBox" fmlaLink="$J$34" lockText="1" noThreeD="1"/>
</file>

<file path=xl/ctrlProps/ctrlProp21.xml><?xml version="1.0" encoding="utf-8"?>
<formControlPr xmlns="http://schemas.microsoft.com/office/spreadsheetml/2009/9/main" objectType="CheckBox" fmlaLink="$J$35" lockText="1" noThreeD="1"/>
</file>

<file path=xl/ctrlProps/ctrlProp22.xml><?xml version="1.0" encoding="utf-8"?>
<formControlPr xmlns="http://schemas.microsoft.com/office/spreadsheetml/2009/9/main" objectType="CheckBox" fmlaLink="$I$15" lockText="1" noThreeD="1"/>
</file>

<file path=xl/ctrlProps/ctrlProp23.xml><?xml version="1.0" encoding="utf-8"?>
<formControlPr xmlns="http://schemas.microsoft.com/office/spreadsheetml/2009/9/main" objectType="CheckBox" fmlaLink="$I$17" lockText="1" noThreeD="1"/>
</file>

<file path=xl/ctrlProps/ctrlProp24.xml><?xml version="1.0" encoding="utf-8"?>
<formControlPr xmlns="http://schemas.microsoft.com/office/spreadsheetml/2009/9/main" objectType="CheckBox" fmlaLink="$I$18" lockText="1" noThreeD="1"/>
</file>

<file path=xl/ctrlProps/ctrlProp25.xml><?xml version="1.0" encoding="utf-8"?>
<formControlPr xmlns="http://schemas.microsoft.com/office/spreadsheetml/2009/9/main" objectType="CheckBox" fmlaLink="$I$19" lockText="1" noThreeD="1"/>
</file>

<file path=xl/ctrlProps/ctrlProp26.xml><?xml version="1.0" encoding="utf-8"?>
<formControlPr xmlns="http://schemas.microsoft.com/office/spreadsheetml/2009/9/main" objectType="CheckBox" fmlaLink="$I$20" lockText="1" noThreeD="1"/>
</file>

<file path=xl/ctrlProps/ctrlProp27.xml><?xml version="1.0" encoding="utf-8"?>
<formControlPr xmlns="http://schemas.microsoft.com/office/spreadsheetml/2009/9/main" objectType="CheckBox" fmlaLink="$I$21" lockText="1" noThreeD="1"/>
</file>

<file path=xl/ctrlProps/ctrlProp28.xml><?xml version="1.0" encoding="utf-8"?>
<formControlPr xmlns="http://schemas.microsoft.com/office/spreadsheetml/2009/9/main" objectType="CheckBox" fmlaLink="$I$22" lockText="1" noThreeD="1"/>
</file>

<file path=xl/ctrlProps/ctrlProp29.xml><?xml version="1.0" encoding="utf-8"?>
<formControlPr xmlns="http://schemas.microsoft.com/office/spreadsheetml/2009/9/main" objectType="CheckBox" fmlaLink="$I$23" lockText="1" noThreeD="1"/>
</file>

<file path=xl/ctrlProps/ctrlProp30.xml><?xml version="1.0" encoding="utf-8"?>
<formControlPr xmlns="http://schemas.microsoft.com/office/spreadsheetml/2009/9/main" objectType="CheckBox" fmlaLink="$I$24" lockText="1" noThreeD="1"/>
</file>

<file path=xl/ctrlProps/ctrlProp31.xml><?xml version="1.0" encoding="utf-8"?>
<formControlPr xmlns="http://schemas.microsoft.com/office/spreadsheetml/2009/9/main" objectType="CheckBox" fmlaLink="$I$25" lockText="1" noThreeD="1"/>
</file>

<file path=xl/ctrlProps/ctrlProp32.xml><?xml version="1.0" encoding="utf-8"?>
<formControlPr xmlns="http://schemas.microsoft.com/office/spreadsheetml/2009/9/main" objectType="CheckBox" fmlaLink="$I$26" lockText="1" noThreeD="1"/>
</file>

<file path=xl/ctrlProps/ctrlProp33.xml><?xml version="1.0" encoding="utf-8"?>
<formControlPr xmlns="http://schemas.microsoft.com/office/spreadsheetml/2009/9/main" objectType="CheckBox" fmlaLink="$I$27" lockText="1" noThreeD="1"/>
</file>

<file path=xl/ctrlProps/ctrlProp34.xml><?xml version="1.0" encoding="utf-8"?>
<formControlPr xmlns="http://schemas.microsoft.com/office/spreadsheetml/2009/9/main" objectType="CheckBox" fmlaLink="$I$28" lockText="1" noThreeD="1"/>
</file>

<file path=xl/ctrlProps/ctrlProp35.xml><?xml version="1.0" encoding="utf-8"?>
<formControlPr xmlns="http://schemas.microsoft.com/office/spreadsheetml/2009/9/main" objectType="CheckBox" fmlaLink="$I$29" lockText="1" noThreeD="1"/>
</file>

<file path=xl/ctrlProps/ctrlProp36.xml><?xml version="1.0" encoding="utf-8"?>
<formControlPr xmlns="http://schemas.microsoft.com/office/spreadsheetml/2009/9/main" objectType="CheckBox" fmlaLink="$I$30" lockText="1" noThreeD="1"/>
</file>

<file path=xl/ctrlProps/ctrlProp37.xml><?xml version="1.0" encoding="utf-8"?>
<formControlPr xmlns="http://schemas.microsoft.com/office/spreadsheetml/2009/9/main" objectType="CheckBox" fmlaLink="$I$31" lockText="1" noThreeD="1"/>
</file>

<file path=xl/ctrlProps/ctrlProp38.xml><?xml version="1.0" encoding="utf-8"?>
<formControlPr xmlns="http://schemas.microsoft.com/office/spreadsheetml/2009/9/main" objectType="CheckBox" fmlaLink="$I$32" lockText="1" noThreeD="1"/>
</file>

<file path=xl/ctrlProps/ctrlProp39.xml><?xml version="1.0" encoding="utf-8"?>
<formControlPr xmlns="http://schemas.microsoft.com/office/spreadsheetml/2009/9/main" objectType="CheckBox" fmlaLink="$I$33" lockText="1" noThreeD="1"/>
</file>

<file path=xl/ctrlProps/ctrlProp40.xml><?xml version="1.0" encoding="utf-8"?>
<formControlPr xmlns="http://schemas.microsoft.com/office/spreadsheetml/2009/9/main" objectType="CheckBox" fmlaLink="$I$34" lockText="1" noThreeD="1"/>
</file>

<file path=xl/ctrlProps/ctrlProp41.xml><?xml version="1.0" encoding="utf-8"?>
<formControlPr xmlns="http://schemas.microsoft.com/office/spreadsheetml/2009/9/main" objectType="CheckBox" fmlaLink="$I$35" lockText="1" noThreeD="1"/>
</file>

<file path=xl/ctrlProps/ctrlProp42.xml><?xml version="1.0" encoding="utf-8"?>
<formControlPr xmlns="http://schemas.microsoft.com/office/spreadsheetml/2009/9/main" objectType="CheckBox" fmlaLink="$I$16" lockText="1" noThreeD="1"/>
</file>

<file path=xl/ctrlProps/ctrlProp43.xml><?xml version="1.0" encoding="utf-8"?>
<formControlPr xmlns="http://schemas.microsoft.com/office/spreadsheetml/2009/9/main" objectType="CheckBox" fmlaLink="$K$15" lockText="1" noThreeD="1"/>
</file>

<file path=xl/ctrlProps/ctrlProp44.xml><?xml version="1.0" encoding="utf-8"?>
<formControlPr xmlns="http://schemas.microsoft.com/office/spreadsheetml/2009/9/main" objectType="CheckBox" fmlaLink="$K$16" lockText="1" noThreeD="1"/>
</file>

<file path=xl/ctrlProps/ctrlProp45.xml><?xml version="1.0" encoding="utf-8"?>
<formControlPr xmlns="http://schemas.microsoft.com/office/spreadsheetml/2009/9/main" objectType="CheckBox" fmlaLink="$K$17" lockText="1" noThreeD="1"/>
</file>

<file path=xl/ctrlProps/ctrlProp46.xml><?xml version="1.0" encoding="utf-8"?>
<formControlPr xmlns="http://schemas.microsoft.com/office/spreadsheetml/2009/9/main" objectType="CheckBox" fmlaLink="$K$18" lockText="1" noThreeD="1"/>
</file>

<file path=xl/ctrlProps/ctrlProp47.xml><?xml version="1.0" encoding="utf-8"?>
<formControlPr xmlns="http://schemas.microsoft.com/office/spreadsheetml/2009/9/main" objectType="CheckBox" fmlaLink="$K$19" lockText="1" noThreeD="1"/>
</file>

<file path=xl/ctrlProps/ctrlProp48.xml><?xml version="1.0" encoding="utf-8"?>
<formControlPr xmlns="http://schemas.microsoft.com/office/spreadsheetml/2009/9/main" objectType="CheckBox" fmlaLink="$K$20" lockText="1" noThreeD="1"/>
</file>

<file path=xl/ctrlProps/ctrlProp49.xml><?xml version="1.0" encoding="utf-8"?>
<formControlPr xmlns="http://schemas.microsoft.com/office/spreadsheetml/2009/9/main" objectType="CheckBox" fmlaLink="$K$21" lockText="1" noThreeD="1"/>
</file>

<file path=xl/ctrlProps/ctrlProp50.xml><?xml version="1.0" encoding="utf-8"?>
<formControlPr xmlns="http://schemas.microsoft.com/office/spreadsheetml/2009/9/main" objectType="CheckBox" fmlaLink="$K$22" lockText="1" noThreeD="1"/>
</file>

<file path=xl/ctrlProps/ctrlProp51.xml><?xml version="1.0" encoding="utf-8"?>
<formControlPr xmlns="http://schemas.microsoft.com/office/spreadsheetml/2009/9/main" objectType="CheckBox" fmlaLink="$K$23" lockText="1" noThreeD="1"/>
</file>

<file path=xl/ctrlProps/ctrlProp52.xml><?xml version="1.0" encoding="utf-8"?>
<formControlPr xmlns="http://schemas.microsoft.com/office/spreadsheetml/2009/9/main" objectType="CheckBox" fmlaLink="$K$24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K$26" lockText="1" noThreeD="1"/>
</file>

<file path=xl/ctrlProps/ctrlProp55.xml><?xml version="1.0" encoding="utf-8"?>
<formControlPr xmlns="http://schemas.microsoft.com/office/spreadsheetml/2009/9/main" objectType="CheckBox" fmlaLink="$K$27" lockText="1" noThreeD="1"/>
</file>

<file path=xl/ctrlProps/ctrlProp56.xml><?xml version="1.0" encoding="utf-8"?>
<formControlPr xmlns="http://schemas.microsoft.com/office/spreadsheetml/2009/9/main" objectType="CheckBox" fmlaLink="$K$28" lockText="1" noThreeD="1"/>
</file>

<file path=xl/ctrlProps/ctrlProp57.xml><?xml version="1.0" encoding="utf-8"?>
<formControlPr xmlns="http://schemas.microsoft.com/office/spreadsheetml/2009/9/main" objectType="CheckBox" fmlaLink="$K$29" lockText="1" noThreeD="1"/>
</file>

<file path=xl/ctrlProps/ctrlProp58.xml><?xml version="1.0" encoding="utf-8"?>
<formControlPr xmlns="http://schemas.microsoft.com/office/spreadsheetml/2009/9/main" objectType="CheckBox" fmlaLink="$K$30" lockText="1" noThreeD="1"/>
</file>

<file path=xl/ctrlProps/ctrlProp59.xml><?xml version="1.0" encoding="utf-8"?>
<formControlPr xmlns="http://schemas.microsoft.com/office/spreadsheetml/2009/9/main" objectType="CheckBox" fmlaLink="$K$31" lockText="1" noThreeD="1"/>
</file>

<file path=xl/ctrlProps/ctrlProp60.xml><?xml version="1.0" encoding="utf-8"?>
<formControlPr xmlns="http://schemas.microsoft.com/office/spreadsheetml/2009/9/main" objectType="CheckBox" fmlaLink="$K$32" lockText="1" noThreeD="1"/>
</file>

<file path=xl/ctrlProps/ctrlProp61.xml><?xml version="1.0" encoding="utf-8"?>
<formControlPr xmlns="http://schemas.microsoft.com/office/spreadsheetml/2009/9/main" objectType="CheckBox" fmlaLink="$K$33" lockText="1" noThreeD="1"/>
</file>

<file path=xl/ctrlProps/ctrlProp62.xml><?xml version="1.0" encoding="utf-8"?>
<formControlPr xmlns="http://schemas.microsoft.com/office/spreadsheetml/2009/9/main" objectType="CheckBox" fmlaLink="$K$34" lockText="1" noThreeD="1"/>
</file>

<file path=xl/ctrlProps/ctrlProp63.xml><?xml version="1.0" encoding="utf-8"?>
<formControlPr xmlns="http://schemas.microsoft.com/office/spreadsheetml/2009/9/main" objectType="CheckBox" fmlaLink="$K$35" lockText="1" noThreeD="1"/>
</file>

<file path=xl/ctrlProps/ctrlProp64.xml><?xml version="1.0" encoding="utf-8"?>
<formControlPr xmlns="http://schemas.microsoft.com/office/spreadsheetml/2009/9/main" objectType="CheckBox" fmlaLink="$J$36" lockText="1" noThreeD="1"/>
</file>

<file path=xl/ctrlProps/ctrlProp65.xml><?xml version="1.0" encoding="utf-8"?>
<formControlPr xmlns="http://schemas.microsoft.com/office/spreadsheetml/2009/9/main" objectType="CheckBox" fmlaLink="$I$36" lockText="1" noThreeD="1"/>
</file>

<file path=xl/ctrlProps/ctrlProp66.xml><?xml version="1.0" encoding="utf-8"?>
<formControlPr xmlns="http://schemas.microsoft.com/office/spreadsheetml/2009/9/main" objectType="CheckBox" fmlaLink="$K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161925</xdr:rowOff>
        </xdr:from>
        <xdr:to>
          <xdr:col>10</xdr:col>
          <xdr:colOff>19050</xdr:colOff>
          <xdr:row>14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161925</xdr:rowOff>
        </xdr:from>
        <xdr:to>
          <xdr:col>10</xdr:col>
          <xdr:colOff>19050</xdr:colOff>
          <xdr:row>15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161925</xdr:rowOff>
        </xdr:from>
        <xdr:to>
          <xdr:col>10</xdr:col>
          <xdr:colOff>19050</xdr:colOff>
          <xdr:row>16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161925</xdr:rowOff>
        </xdr:from>
        <xdr:to>
          <xdr:col>10</xdr:col>
          <xdr:colOff>19050</xdr:colOff>
          <xdr:row>17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161925</xdr:rowOff>
        </xdr:from>
        <xdr:to>
          <xdr:col>10</xdr:col>
          <xdr:colOff>19050</xdr:colOff>
          <xdr:row>18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161925</xdr:rowOff>
        </xdr:from>
        <xdr:to>
          <xdr:col>10</xdr:col>
          <xdr:colOff>19050</xdr:colOff>
          <xdr:row>19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47625</xdr:rowOff>
        </xdr:from>
        <xdr:to>
          <xdr:col>10</xdr:col>
          <xdr:colOff>19050</xdr:colOff>
          <xdr:row>20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161925</xdr:rowOff>
        </xdr:from>
        <xdr:to>
          <xdr:col>10</xdr:col>
          <xdr:colOff>19050</xdr:colOff>
          <xdr:row>21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10</xdr:col>
          <xdr:colOff>19050</xdr:colOff>
          <xdr:row>22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10</xdr:col>
          <xdr:colOff>19050</xdr:colOff>
          <xdr:row>23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10</xdr:col>
          <xdr:colOff>19050</xdr:colOff>
          <xdr:row>24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10</xdr:col>
          <xdr:colOff>19050</xdr:colOff>
          <xdr:row>25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57150</xdr:rowOff>
        </xdr:from>
        <xdr:to>
          <xdr:col>10</xdr:col>
          <xdr:colOff>19050</xdr:colOff>
          <xdr:row>26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28575</xdr:rowOff>
        </xdr:from>
        <xdr:to>
          <xdr:col>10</xdr:col>
          <xdr:colOff>19050</xdr:colOff>
          <xdr:row>27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28575</xdr:rowOff>
        </xdr:from>
        <xdr:to>
          <xdr:col>10</xdr:col>
          <xdr:colOff>19050</xdr:colOff>
          <xdr:row>28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10</xdr:col>
          <xdr:colOff>19050</xdr:colOff>
          <xdr:row>29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10</xdr:col>
          <xdr:colOff>19050</xdr:colOff>
          <xdr:row>30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19050</xdr:rowOff>
        </xdr:from>
        <xdr:to>
          <xdr:col>10</xdr:col>
          <xdr:colOff>28575</xdr:colOff>
          <xdr:row>31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161925</xdr:rowOff>
        </xdr:from>
        <xdr:to>
          <xdr:col>10</xdr:col>
          <xdr:colOff>19050</xdr:colOff>
          <xdr:row>32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161925</xdr:rowOff>
        </xdr:from>
        <xdr:to>
          <xdr:col>10</xdr:col>
          <xdr:colOff>19050</xdr:colOff>
          <xdr:row>33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161925</xdr:rowOff>
        </xdr:from>
        <xdr:to>
          <xdr:col>10</xdr:col>
          <xdr:colOff>19050</xdr:colOff>
          <xdr:row>34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161925</xdr:rowOff>
        </xdr:from>
        <xdr:to>
          <xdr:col>8</xdr:col>
          <xdr:colOff>485775</xdr:colOff>
          <xdr:row>14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161925</xdr:rowOff>
        </xdr:from>
        <xdr:to>
          <xdr:col>8</xdr:col>
          <xdr:colOff>485775</xdr:colOff>
          <xdr:row>16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161925</xdr:rowOff>
        </xdr:from>
        <xdr:to>
          <xdr:col>8</xdr:col>
          <xdr:colOff>485775</xdr:colOff>
          <xdr:row>17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161925</xdr:rowOff>
        </xdr:from>
        <xdr:to>
          <xdr:col>8</xdr:col>
          <xdr:colOff>485775</xdr:colOff>
          <xdr:row>18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161925</xdr:rowOff>
        </xdr:from>
        <xdr:to>
          <xdr:col>8</xdr:col>
          <xdr:colOff>485775</xdr:colOff>
          <xdr:row>19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66675</xdr:rowOff>
        </xdr:from>
        <xdr:to>
          <xdr:col>8</xdr:col>
          <xdr:colOff>504825</xdr:colOff>
          <xdr:row>20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161925</xdr:rowOff>
        </xdr:from>
        <xdr:to>
          <xdr:col>8</xdr:col>
          <xdr:colOff>485775</xdr:colOff>
          <xdr:row>21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161925</xdr:rowOff>
        </xdr:from>
        <xdr:to>
          <xdr:col>8</xdr:col>
          <xdr:colOff>485775</xdr:colOff>
          <xdr:row>22</xdr:row>
          <xdr:rowOff>381000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161925</xdr:rowOff>
        </xdr:from>
        <xdr:to>
          <xdr:col>8</xdr:col>
          <xdr:colOff>485775</xdr:colOff>
          <xdr:row>23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161925</xdr:rowOff>
        </xdr:from>
        <xdr:to>
          <xdr:col>8</xdr:col>
          <xdr:colOff>485775</xdr:colOff>
          <xdr:row>24</xdr:row>
          <xdr:rowOff>381000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161925</xdr:rowOff>
        </xdr:from>
        <xdr:to>
          <xdr:col>8</xdr:col>
          <xdr:colOff>485775</xdr:colOff>
          <xdr:row>25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66675</xdr:rowOff>
        </xdr:from>
        <xdr:to>
          <xdr:col>8</xdr:col>
          <xdr:colOff>485775</xdr:colOff>
          <xdr:row>26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485775</xdr:colOff>
          <xdr:row>27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38100</xdr:rowOff>
        </xdr:from>
        <xdr:to>
          <xdr:col>8</xdr:col>
          <xdr:colOff>495300</xdr:colOff>
          <xdr:row>28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161925</xdr:rowOff>
        </xdr:from>
        <xdr:to>
          <xdr:col>8</xdr:col>
          <xdr:colOff>485775</xdr:colOff>
          <xdr:row>29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161925</xdr:rowOff>
        </xdr:from>
        <xdr:to>
          <xdr:col>8</xdr:col>
          <xdr:colOff>485775</xdr:colOff>
          <xdr:row>30</xdr:row>
          <xdr:rowOff>381000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38100</xdr:rowOff>
        </xdr:from>
        <xdr:to>
          <xdr:col>8</xdr:col>
          <xdr:colOff>485775</xdr:colOff>
          <xdr:row>31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161925</xdr:rowOff>
        </xdr:from>
        <xdr:to>
          <xdr:col>8</xdr:col>
          <xdr:colOff>485775</xdr:colOff>
          <xdr:row>32</xdr:row>
          <xdr:rowOff>381000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161925</xdr:rowOff>
        </xdr:from>
        <xdr:to>
          <xdr:col>8</xdr:col>
          <xdr:colOff>485775</xdr:colOff>
          <xdr:row>33</xdr:row>
          <xdr:rowOff>381000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161925</xdr:rowOff>
        </xdr:from>
        <xdr:to>
          <xdr:col>8</xdr:col>
          <xdr:colOff>485775</xdr:colOff>
          <xdr:row>34</xdr:row>
          <xdr:rowOff>381000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161925</xdr:rowOff>
        </xdr:from>
        <xdr:to>
          <xdr:col>8</xdr:col>
          <xdr:colOff>485775</xdr:colOff>
          <xdr:row>15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161925</xdr:rowOff>
        </xdr:from>
        <xdr:to>
          <xdr:col>10</xdr:col>
          <xdr:colOff>1066800</xdr:colOff>
          <xdr:row>14</xdr:row>
          <xdr:rowOff>381000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161925</xdr:rowOff>
        </xdr:from>
        <xdr:to>
          <xdr:col>10</xdr:col>
          <xdr:colOff>1057275</xdr:colOff>
          <xdr:row>15</xdr:row>
          <xdr:rowOff>381000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161925</xdr:rowOff>
        </xdr:from>
        <xdr:to>
          <xdr:col>10</xdr:col>
          <xdr:colOff>1057275</xdr:colOff>
          <xdr:row>16</xdr:row>
          <xdr:rowOff>381000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161925</xdr:rowOff>
        </xdr:from>
        <xdr:to>
          <xdr:col>10</xdr:col>
          <xdr:colOff>1066800</xdr:colOff>
          <xdr:row>17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161925</xdr:rowOff>
        </xdr:from>
        <xdr:to>
          <xdr:col>11</xdr:col>
          <xdr:colOff>0</xdr:colOff>
          <xdr:row>18</xdr:row>
          <xdr:rowOff>381000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161925</xdr:rowOff>
        </xdr:from>
        <xdr:to>
          <xdr:col>11</xdr:col>
          <xdr:colOff>0</xdr:colOff>
          <xdr:row>19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47625</xdr:rowOff>
        </xdr:from>
        <xdr:to>
          <xdr:col>11</xdr:col>
          <xdr:colOff>0</xdr:colOff>
          <xdr:row>20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161925</xdr:rowOff>
        </xdr:from>
        <xdr:to>
          <xdr:col>11</xdr:col>
          <xdr:colOff>0</xdr:colOff>
          <xdr:row>21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161925</xdr:rowOff>
        </xdr:from>
        <xdr:to>
          <xdr:col>10</xdr:col>
          <xdr:colOff>1066800</xdr:colOff>
          <xdr:row>22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161925</xdr:rowOff>
        </xdr:from>
        <xdr:to>
          <xdr:col>11</xdr:col>
          <xdr:colOff>0</xdr:colOff>
          <xdr:row>23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161925</xdr:rowOff>
        </xdr:from>
        <xdr:to>
          <xdr:col>11</xdr:col>
          <xdr:colOff>19050</xdr:colOff>
          <xdr:row>24</xdr:row>
          <xdr:rowOff>381000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161925</xdr:rowOff>
        </xdr:from>
        <xdr:to>
          <xdr:col>11</xdr:col>
          <xdr:colOff>9525</xdr:colOff>
          <xdr:row>25</xdr:row>
          <xdr:rowOff>381000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57150</xdr:rowOff>
        </xdr:from>
        <xdr:to>
          <xdr:col>10</xdr:col>
          <xdr:colOff>1066800</xdr:colOff>
          <xdr:row>26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9525</xdr:rowOff>
        </xdr:from>
        <xdr:to>
          <xdr:col>11</xdr:col>
          <xdr:colOff>0</xdr:colOff>
          <xdr:row>27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19050</xdr:rowOff>
        </xdr:from>
        <xdr:to>
          <xdr:col>11</xdr:col>
          <xdr:colOff>19050</xdr:colOff>
          <xdr:row>28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161925</xdr:rowOff>
        </xdr:from>
        <xdr:to>
          <xdr:col>11</xdr:col>
          <xdr:colOff>9525</xdr:colOff>
          <xdr:row>29</xdr:row>
          <xdr:rowOff>381000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161925</xdr:rowOff>
        </xdr:from>
        <xdr:to>
          <xdr:col>11</xdr:col>
          <xdr:colOff>9525</xdr:colOff>
          <xdr:row>30</xdr:row>
          <xdr:rowOff>381000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28575</xdr:rowOff>
        </xdr:from>
        <xdr:to>
          <xdr:col>11</xdr:col>
          <xdr:colOff>0</xdr:colOff>
          <xdr:row>31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161925</xdr:rowOff>
        </xdr:from>
        <xdr:to>
          <xdr:col>11</xdr:col>
          <xdr:colOff>0</xdr:colOff>
          <xdr:row>32</xdr:row>
          <xdr:rowOff>381000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161925</xdr:rowOff>
        </xdr:from>
        <xdr:to>
          <xdr:col>11</xdr:col>
          <xdr:colOff>0</xdr:colOff>
          <xdr:row>33</xdr:row>
          <xdr:rowOff>381000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161925</xdr:rowOff>
        </xdr:from>
        <xdr:to>
          <xdr:col>11</xdr:col>
          <xdr:colOff>0</xdr:colOff>
          <xdr:row>34</xdr:row>
          <xdr:rowOff>381000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161925</xdr:rowOff>
        </xdr:from>
        <xdr:to>
          <xdr:col>10</xdr:col>
          <xdr:colOff>19050</xdr:colOff>
          <xdr:row>35</xdr:row>
          <xdr:rowOff>381000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161925</xdr:rowOff>
        </xdr:from>
        <xdr:to>
          <xdr:col>8</xdr:col>
          <xdr:colOff>485775</xdr:colOff>
          <xdr:row>35</xdr:row>
          <xdr:rowOff>381000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161925</xdr:rowOff>
        </xdr:from>
        <xdr:to>
          <xdr:col>11</xdr:col>
          <xdr:colOff>0</xdr:colOff>
          <xdr:row>35</xdr:row>
          <xdr:rowOff>381000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33" workbookViewId="0">
      <selection activeCell="Q38" sqref="Q38"/>
    </sheetView>
  </sheetViews>
  <sheetFormatPr defaultRowHeight="15" x14ac:dyDescent="0.25"/>
  <cols>
    <col min="1" max="1" width="2.7109375" customWidth="1"/>
    <col min="2" max="2" width="22.140625" customWidth="1"/>
    <col min="3" max="3" width="11.85546875" customWidth="1"/>
    <col min="4" max="4" width="8.7109375" customWidth="1"/>
    <col min="5" max="5" width="14.85546875" customWidth="1"/>
    <col min="6" max="6" width="7.140625" customWidth="1"/>
    <col min="7" max="8" width="3.85546875" customWidth="1"/>
    <col min="9" max="9" width="7.7109375" customWidth="1"/>
    <col min="10" max="10" width="7" customWidth="1"/>
    <col min="11" max="11" width="16.140625" customWidth="1"/>
    <col min="12" max="13" width="7.140625" customWidth="1"/>
    <col min="14" max="14" width="1.28515625" customWidth="1"/>
  </cols>
  <sheetData>
    <row r="1" spans="1:14" s="12" customFormat="1" ht="15.7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s="12" customFormat="1" ht="13.5" customHeight="1" x14ac:dyDescent="0.25">
      <c r="A2" s="28" t="s">
        <v>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s="12" customFormat="1" ht="12.75" customHeight="1" x14ac:dyDescent="0.25">
      <c r="A3" s="28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 s="12" customFormat="1" ht="12" customHeight="1" x14ac:dyDescent="0.25">
      <c r="A4" s="31" t="s">
        <v>31</v>
      </c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 s="12" customFormat="1" ht="15.75" customHeight="1" x14ac:dyDescent="0.25">
      <c r="A5" s="28" t="s">
        <v>32</v>
      </c>
      <c r="B5" s="28"/>
      <c r="C5" s="30" t="s">
        <v>63</v>
      </c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s="16" customFormat="1" ht="15" customHeight="1" x14ac:dyDescent="0.2">
      <c r="A6" s="29" t="s">
        <v>33</v>
      </c>
      <c r="B6" s="29"/>
      <c r="C6" s="31" t="s">
        <v>69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s="16" customFormat="1" ht="15" customHeight="1" x14ac:dyDescent="0.2">
      <c r="A7" s="29" t="s">
        <v>34</v>
      </c>
      <c r="B7" s="29"/>
      <c r="C7" s="31" t="s">
        <v>72</v>
      </c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s="16" customFormat="1" ht="27" customHeight="1" x14ac:dyDescent="0.2">
      <c r="A8" s="29" t="s">
        <v>35</v>
      </c>
      <c r="B8" s="29"/>
      <c r="C8" s="29"/>
      <c r="D8" s="32" t="s">
        <v>65</v>
      </c>
      <c r="E8" s="33"/>
      <c r="F8" s="33"/>
      <c r="G8" s="33"/>
      <c r="H8" s="33"/>
      <c r="I8" s="33"/>
      <c r="J8" s="33"/>
      <c r="K8" s="33"/>
      <c r="L8" s="33"/>
      <c r="M8" s="33"/>
    </row>
    <row r="9" spans="1:14" s="16" customFormat="1" ht="12.75" x14ac:dyDescent="0.2">
      <c r="A9" s="28" t="s">
        <v>39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4" s="16" customFormat="1" ht="15" customHeight="1" x14ac:dyDescent="0.2">
      <c r="A10" s="28" t="s">
        <v>40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4" s="16" customFormat="1" ht="13.5" customHeight="1" x14ac:dyDescent="0.2">
      <c r="A11" s="28" t="s">
        <v>36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4" s="16" customFormat="1" ht="12.75" x14ac:dyDescent="0.2">
      <c r="A12" s="28" t="s">
        <v>42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4" ht="37.5" customHeight="1" x14ac:dyDescent="0.25">
      <c r="A13" s="34"/>
      <c r="B13" s="35" t="s">
        <v>1</v>
      </c>
      <c r="C13" s="35"/>
      <c r="D13" s="35"/>
      <c r="E13" s="35"/>
      <c r="F13" s="35"/>
      <c r="G13" s="35"/>
      <c r="H13" s="35"/>
      <c r="I13" s="36" t="s">
        <v>2</v>
      </c>
      <c r="J13" s="36"/>
      <c r="K13" s="36"/>
      <c r="L13" s="36"/>
      <c r="M13" s="41" t="s">
        <v>3</v>
      </c>
    </row>
    <row r="14" spans="1:14" ht="129" customHeight="1" x14ac:dyDescent="0.25">
      <c r="A14" s="34"/>
      <c r="B14" s="35"/>
      <c r="C14" s="35"/>
      <c r="D14" s="35"/>
      <c r="E14" s="35"/>
      <c r="F14" s="35"/>
      <c r="G14" s="35"/>
      <c r="H14" s="35"/>
      <c r="I14" s="1" t="s">
        <v>4</v>
      </c>
      <c r="J14" s="1" t="s">
        <v>5</v>
      </c>
      <c r="K14" s="1" t="s">
        <v>6</v>
      </c>
      <c r="L14" s="1" t="s">
        <v>7</v>
      </c>
      <c r="M14" s="42"/>
    </row>
    <row r="15" spans="1:14" s="13" customFormat="1" ht="45.75" customHeight="1" x14ac:dyDescent="0.25">
      <c r="A15" s="2">
        <v>1</v>
      </c>
      <c r="B15" s="38" t="s">
        <v>56</v>
      </c>
      <c r="C15" s="39"/>
      <c r="D15" s="39"/>
      <c r="E15" s="39"/>
      <c r="F15" s="39"/>
      <c r="G15" s="39"/>
      <c r="H15" s="40"/>
      <c r="I15" s="18" t="b">
        <v>0</v>
      </c>
      <c r="J15" s="18" t="b">
        <v>0</v>
      </c>
      <c r="K15" s="19" t="b">
        <v>0</v>
      </c>
      <c r="L15" s="20"/>
      <c r="M15" s="21" t="str">
        <f>IF(I15=FALSE,IF(J15=TRUE,0,""),15)</f>
        <v/>
      </c>
      <c r="N15" s="27">
        <f>IF(K15=TRUE,0,15)</f>
        <v>15</v>
      </c>
    </row>
    <row r="16" spans="1:14" s="13" customFormat="1" ht="37.5" customHeight="1" x14ac:dyDescent="0.25">
      <c r="A16" s="3">
        <v>2</v>
      </c>
      <c r="B16" s="38" t="s">
        <v>43</v>
      </c>
      <c r="C16" s="39"/>
      <c r="D16" s="39"/>
      <c r="E16" s="39"/>
      <c r="F16" s="39"/>
      <c r="G16" s="39"/>
      <c r="H16" s="40"/>
      <c r="I16" s="18" t="b">
        <v>0</v>
      </c>
      <c r="J16" s="18" t="b">
        <v>0</v>
      </c>
      <c r="K16" s="19" t="b">
        <v>0</v>
      </c>
      <c r="L16" s="20"/>
      <c r="M16" s="21" t="str">
        <f>IF(I16=FALSE,IF(J16=TRUE,0,""),20)</f>
        <v/>
      </c>
      <c r="N16" s="27">
        <f>IF(K16=TRUE,0,20)</f>
        <v>20</v>
      </c>
    </row>
    <row r="17" spans="1:14" s="13" customFormat="1" ht="47.25" customHeight="1" x14ac:dyDescent="0.25">
      <c r="A17" s="2">
        <v>3</v>
      </c>
      <c r="B17" s="38" t="s">
        <v>44</v>
      </c>
      <c r="C17" s="39"/>
      <c r="D17" s="39"/>
      <c r="E17" s="39"/>
      <c r="F17" s="39"/>
      <c r="G17" s="39"/>
      <c r="H17" s="40"/>
      <c r="I17" s="18" t="b">
        <v>0</v>
      </c>
      <c r="J17" s="18" t="b">
        <v>0</v>
      </c>
      <c r="K17" s="19" t="b">
        <v>0</v>
      </c>
      <c r="L17" s="22"/>
      <c r="M17" s="21" t="str">
        <f t="shared" ref="M17:M35" si="0">IF(I17=FALSE,IF(J17=TRUE,0,""),15)</f>
        <v/>
      </c>
      <c r="N17" s="27">
        <f t="shared" ref="N17:N35" si="1">IF(K17=TRUE,0,15)</f>
        <v>15</v>
      </c>
    </row>
    <row r="18" spans="1:14" s="13" customFormat="1" ht="45.75" customHeight="1" x14ac:dyDescent="0.25">
      <c r="A18" s="2">
        <v>4</v>
      </c>
      <c r="B18" s="38" t="s">
        <v>45</v>
      </c>
      <c r="C18" s="39"/>
      <c r="D18" s="39"/>
      <c r="E18" s="39"/>
      <c r="F18" s="39"/>
      <c r="G18" s="39"/>
      <c r="H18" s="40"/>
      <c r="I18" s="18" t="b">
        <v>0</v>
      </c>
      <c r="J18" s="18" t="b">
        <v>0</v>
      </c>
      <c r="K18" s="19" t="b">
        <v>0</v>
      </c>
      <c r="L18" s="22"/>
      <c r="M18" s="21" t="str">
        <f t="shared" si="0"/>
        <v/>
      </c>
      <c r="N18" s="27">
        <f t="shared" si="1"/>
        <v>15</v>
      </c>
    </row>
    <row r="19" spans="1:14" s="13" customFormat="1" ht="46.5" customHeight="1" x14ac:dyDescent="0.25">
      <c r="A19" s="3">
        <v>5</v>
      </c>
      <c r="B19" s="38" t="s">
        <v>46</v>
      </c>
      <c r="C19" s="39"/>
      <c r="D19" s="39"/>
      <c r="E19" s="39"/>
      <c r="F19" s="39"/>
      <c r="G19" s="39"/>
      <c r="H19" s="40"/>
      <c r="I19" s="18" t="b">
        <v>0</v>
      </c>
      <c r="J19" s="18"/>
      <c r="K19" s="19" t="b">
        <v>0</v>
      </c>
      <c r="L19" s="22"/>
      <c r="M19" s="21" t="str">
        <f t="shared" si="0"/>
        <v/>
      </c>
      <c r="N19" s="27">
        <f t="shared" si="1"/>
        <v>15</v>
      </c>
    </row>
    <row r="20" spans="1:14" s="13" customFormat="1" ht="45" customHeight="1" x14ac:dyDescent="0.25">
      <c r="A20" s="2">
        <v>6</v>
      </c>
      <c r="B20" s="38" t="s">
        <v>47</v>
      </c>
      <c r="C20" s="39"/>
      <c r="D20" s="39"/>
      <c r="E20" s="39"/>
      <c r="F20" s="39"/>
      <c r="G20" s="39"/>
      <c r="H20" s="40"/>
      <c r="I20" s="18" t="b">
        <v>0</v>
      </c>
      <c r="J20" s="18"/>
      <c r="K20" s="19" t="b">
        <v>0</v>
      </c>
      <c r="L20" s="22"/>
      <c r="M20" s="21" t="str">
        <f>IF(I20=FALSE,IF(J20=TRUE,0,""),5)</f>
        <v/>
      </c>
      <c r="N20" s="27">
        <f>IF(K20=TRUE,0,5)</f>
        <v>5</v>
      </c>
    </row>
    <row r="21" spans="1:14" s="13" customFormat="1" ht="48" customHeight="1" x14ac:dyDescent="0.25">
      <c r="A21" s="2">
        <v>7</v>
      </c>
      <c r="B21" s="38" t="s">
        <v>50</v>
      </c>
      <c r="C21" s="39"/>
      <c r="D21" s="39"/>
      <c r="E21" s="39"/>
      <c r="F21" s="39"/>
      <c r="G21" s="39"/>
      <c r="H21" s="40"/>
      <c r="I21" s="18" t="b">
        <v>0</v>
      </c>
      <c r="J21" s="18"/>
      <c r="K21" s="19"/>
      <c r="L21" s="20"/>
      <c r="M21" s="21" t="str">
        <f t="shared" si="0"/>
        <v/>
      </c>
      <c r="N21" s="27">
        <f t="shared" si="1"/>
        <v>15</v>
      </c>
    </row>
    <row r="22" spans="1:14" s="15" customFormat="1" ht="36" customHeight="1" x14ac:dyDescent="0.25">
      <c r="A22" s="3">
        <v>8</v>
      </c>
      <c r="B22" s="38" t="s">
        <v>58</v>
      </c>
      <c r="C22" s="39"/>
      <c r="D22" s="39"/>
      <c r="E22" s="39"/>
      <c r="F22" s="39"/>
      <c r="G22" s="39"/>
      <c r="H22" s="40"/>
      <c r="I22" s="18" t="b">
        <v>0</v>
      </c>
      <c r="J22" s="18"/>
      <c r="K22" s="19" t="b">
        <v>0</v>
      </c>
      <c r="L22" s="20"/>
      <c r="M22" s="21" t="str">
        <f t="shared" si="0"/>
        <v/>
      </c>
      <c r="N22" s="27">
        <f t="shared" si="1"/>
        <v>15</v>
      </c>
    </row>
    <row r="23" spans="1:14" s="15" customFormat="1" ht="60.75" customHeight="1" x14ac:dyDescent="0.25">
      <c r="A23" s="2">
        <v>9</v>
      </c>
      <c r="B23" s="38" t="s">
        <v>49</v>
      </c>
      <c r="C23" s="39"/>
      <c r="D23" s="39"/>
      <c r="E23" s="39"/>
      <c r="F23" s="39"/>
      <c r="G23" s="39"/>
      <c r="H23" s="40"/>
      <c r="I23" s="18" t="b">
        <v>0</v>
      </c>
      <c r="J23" s="18"/>
      <c r="K23" s="19"/>
      <c r="L23" s="22"/>
      <c r="M23" s="21" t="str">
        <f>IF(I23=FALSE,IF(J23=TRUE,0,""),10)</f>
        <v/>
      </c>
      <c r="N23" s="27">
        <f>IF(K23=TRUE,0,10)</f>
        <v>10</v>
      </c>
    </row>
    <row r="24" spans="1:14" s="15" customFormat="1" ht="66" customHeight="1" x14ac:dyDescent="0.25">
      <c r="A24" s="2">
        <v>10</v>
      </c>
      <c r="B24" s="38" t="s">
        <v>52</v>
      </c>
      <c r="C24" s="39"/>
      <c r="D24" s="39"/>
      <c r="E24" s="39"/>
      <c r="F24" s="39"/>
      <c r="G24" s="39"/>
      <c r="H24" s="40"/>
      <c r="I24" s="18" t="b">
        <v>0</v>
      </c>
      <c r="J24" s="18"/>
      <c r="K24" s="19" t="b">
        <v>0</v>
      </c>
      <c r="L24" s="20"/>
      <c r="M24" s="21" t="str">
        <f>IF(I24=FALSE,IF(J24=TRUE,0,""),10)</f>
        <v/>
      </c>
      <c r="N24" s="27">
        <f>IF(K24=TRUE,0,10)</f>
        <v>10</v>
      </c>
    </row>
    <row r="25" spans="1:14" s="15" customFormat="1" ht="63.75" customHeight="1" x14ac:dyDescent="0.25">
      <c r="A25" s="3">
        <v>11</v>
      </c>
      <c r="B25" s="38" t="s">
        <v>48</v>
      </c>
      <c r="C25" s="39"/>
      <c r="D25" s="39"/>
      <c r="E25" s="39"/>
      <c r="F25" s="39"/>
      <c r="G25" s="39"/>
      <c r="H25" s="40"/>
      <c r="I25" s="18" t="b">
        <v>0</v>
      </c>
      <c r="J25" s="18" t="b">
        <v>0</v>
      </c>
      <c r="K25" s="19" t="b">
        <v>0</v>
      </c>
      <c r="L25" s="22"/>
      <c r="M25" s="21" t="str">
        <f>IF(I25=FALSE,IF(J25=TRUE,0,""),10)</f>
        <v/>
      </c>
      <c r="N25" s="27">
        <f>IF(K25=TRUE,0,10)</f>
        <v>10</v>
      </c>
    </row>
    <row r="26" spans="1:14" s="15" customFormat="1" ht="48.75" customHeight="1" x14ac:dyDescent="0.25">
      <c r="A26" s="2">
        <v>12</v>
      </c>
      <c r="B26" s="38" t="s">
        <v>51</v>
      </c>
      <c r="C26" s="39"/>
      <c r="D26" s="39"/>
      <c r="E26" s="39"/>
      <c r="F26" s="39"/>
      <c r="G26" s="39"/>
      <c r="H26" s="40"/>
      <c r="I26" s="18" t="b">
        <v>0</v>
      </c>
      <c r="J26" s="18"/>
      <c r="K26" s="19" t="b">
        <v>0</v>
      </c>
      <c r="L26" s="22"/>
      <c r="M26" s="21" t="str">
        <f>IF(I26=FALSE,IF(J26=TRUE,0,""),20)</f>
        <v/>
      </c>
      <c r="N26" s="27">
        <f>IF(K26=TRUE,0,20)</f>
        <v>20</v>
      </c>
    </row>
    <row r="27" spans="1:14" s="15" customFormat="1" ht="27" customHeight="1" x14ac:dyDescent="0.25">
      <c r="A27" s="2">
        <v>13</v>
      </c>
      <c r="B27" s="38" t="s">
        <v>64</v>
      </c>
      <c r="C27" s="39"/>
      <c r="D27" s="39"/>
      <c r="E27" s="39"/>
      <c r="F27" s="39"/>
      <c r="G27" s="39"/>
      <c r="H27" s="40"/>
      <c r="I27" s="18" t="b">
        <v>0</v>
      </c>
      <c r="J27" s="18"/>
      <c r="K27" s="19"/>
      <c r="L27" s="22"/>
      <c r="M27" s="21" t="str">
        <f>IF(I27=FALSE,IF(J27=TRUE,0,""),10)</f>
        <v/>
      </c>
      <c r="N27" s="27">
        <f>IF(K27=TRUE,0,10)</f>
        <v>10</v>
      </c>
    </row>
    <row r="28" spans="1:14" s="15" customFormat="1" ht="23.25" customHeight="1" x14ac:dyDescent="0.25">
      <c r="A28" s="3">
        <v>14</v>
      </c>
      <c r="B28" s="38" t="s">
        <v>60</v>
      </c>
      <c r="C28" s="39"/>
      <c r="D28" s="39"/>
      <c r="E28" s="39"/>
      <c r="F28" s="39"/>
      <c r="G28" s="39"/>
      <c r="H28" s="40"/>
      <c r="I28" s="18" t="b">
        <v>0</v>
      </c>
      <c r="J28" s="18"/>
      <c r="K28" s="19"/>
      <c r="L28" s="22"/>
      <c r="M28" s="21" t="str">
        <f>IF(I28=FALSE,IF(J28=TRUE,0,""),10)</f>
        <v/>
      </c>
      <c r="N28" s="27">
        <f>IF(K28=TRUE,0,10)</f>
        <v>10</v>
      </c>
    </row>
    <row r="29" spans="1:14" s="15" customFormat="1" ht="24" customHeight="1" x14ac:dyDescent="0.25">
      <c r="A29" s="2">
        <v>15</v>
      </c>
      <c r="B29" s="38" t="s">
        <v>61</v>
      </c>
      <c r="C29" s="39"/>
      <c r="D29" s="39"/>
      <c r="E29" s="39"/>
      <c r="F29" s="39"/>
      <c r="G29" s="39"/>
      <c r="H29" s="40"/>
      <c r="I29" s="18" t="b">
        <v>0</v>
      </c>
      <c r="J29" s="18"/>
      <c r="K29" s="19" t="b">
        <v>0</v>
      </c>
      <c r="L29" s="22"/>
      <c r="M29" s="21" t="str">
        <f>IF(I29=FALSE,IF(J29=TRUE,0,""),10)</f>
        <v/>
      </c>
      <c r="N29" s="27">
        <f>IF(K29=TRUE,0,10)</f>
        <v>10</v>
      </c>
    </row>
    <row r="30" spans="1:14" s="15" customFormat="1" ht="64.5" customHeight="1" x14ac:dyDescent="0.25">
      <c r="A30" s="2">
        <v>16</v>
      </c>
      <c r="B30" s="38" t="s">
        <v>55</v>
      </c>
      <c r="C30" s="39"/>
      <c r="D30" s="39"/>
      <c r="E30" s="39"/>
      <c r="F30" s="39"/>
      <c r="G30" s="39"/>
      <c r="H30" s="40"/>
      <c r="I30" s="18" t="b">
        <v>0</v>
      </c>
      <c r="J30" s="18"/>
      <c r="K30" s="19"/>
      <c r="L30" s="22"/>
      <c r="M30" s="21" t="str">
        <f>IF(I30=FALSE,IF(J30=TRUE,0,""),20)</f>
        <v/>
      </c>
      <c r="N30" s="27">
        <f>IF(K30=TRUE,0,20)</f>
        <v>20</v>
      </c>
    </row>
    <row r="31" spans="1:14" s="15" customFormat="1" ht="46.5" customHeight="1" x14ac:dyDescent="0.25">
      <c r="A31" s="3">
        <v>17</v>
      </c>
      <c r="B31" s="38" t="s">
        <v>53</v>
      </c>
      <c r="C31" s="39"/>
      <c r="D31" s="39"/>
      <c r="E31" s="39"/>
      <c r="F31" s="39"/>
      <c r="G31" s="39"/>
      <c r="H31" s="40"/>
      <c r="I31" s="18" t="b">
        <v>0</v>
      </c>
      <c r="J31" s="18"/>
      <c r="K31" s="19"/>
      <c r="L31" s="22"/>
      <c r="M31" s="21" t="str">
        <f t="shared" si="0"/>
        <v/>
      </c>
      <c r="N31" s="27">
        <f t="shared" si="1"/>
        <v>15</v>
      </c>
    </row>
    <row r="32" spans="1:14" s="15" customFormat="1" ht="25.5" customHeight="1" x14ac:dyDescent="0.25">
      <c r="A32" s="2">
        <v>18</v>
      </c>
      <c r="B32" s="38" t="s">
        <v>57</v>
      </c>
      <c r="C32" s="39"/>
      <c r="D32" s="39"/>
      <c r="E32" s="39"/>
      <c r="F32" s="39"/>
      <c r="G32" s="39"/>
      <c r="H32" s="40"/>
      <c r="I32" s="18" t="b">
        <v>0</v>
      </c>
      <c r="J32" s="18" t="b">
        <v>0</v>
      </c>
      <c r="K32" s="19"/>
      <c r="L32" s="22"/>
      <c r="M32" s="21" t="str">
        <f t="shared" si="0"/>
        <v/>
      </c>
      <c r="N32" s="27">
        <f t="shared" si="1"/>
        <v>15</v>
      </c>
    </row>
    <row r="33" spans="1:14" s="15" customFormat="1" ht="43.5" customHeight="1" x14ac:dyDescent="0.25">
      <c r="A33" s="2">
        <v>19</v>
      </c>
      <c r="B33" s="38" t="s">
        <v>66</v>
      </c>
      <c r="C33" s="39"/>
      <c r="D33" s="39"/>
      <c r="E33" s="39"/>
      <c r="F33" s="39"/>
      <c r="G33" s="39"/>
      <c r="H33" s="40"/>
      <c r="I33" s="18" t="b">
        <v>0</v>
      </c>
      <c r="J33" s="18" t="b">
        <v>0</v>
      </c>
      <c r="K33" s="19" t="b">
        <v>0</v>
      </c>
      <c r="L33" s="22"/>
      <c r="M33" s="21" t="str">
        <f t="shared" si="0"/>
        <v/>
      </c>
      <c r="N33" s="27">
        <f t="shared" si="1"/>
        <v>15</v>
      </c>
    </row>
    <row r="34" spans="1:14" s="15" customFormat="1" ht="39.75" customHeight="1" x14ac:dyDescent="0.25">
      <c r="A34" s="3">
        <v>20</v>
      </c>
      <c r="B34" s="38" t="s">
        <v>62</v>
      </c>
      <c r="C34" s="39"/>
      <c r="D34" s="39"/>
      <c r="E34" s="39"/>
      <c r="F34" s="39"/>
      <c r="G34" s="39"/>
      <c r="H34" s="40"/>
      <c r="I34" s="18" t="b">
        <v>0</v>
      </c>
      <c r="J34" s="18"/>
      <c r="K34" s="19" t="b">
        <v>0</v>
      </c>
      <c r="L34" s="22"/>
      <c r="M34" s="21" t="str">
        <f t="shared" si="0"/>
        <v/>
      </c>
      <c r="N34" s="27">
        <f t="shared" si="1"/>
        <v>15</v>
      </c>
    </row>
    <row r="35" spans="1:14" s="15" customFormat="1" ht="36.75" customHeight="1" x14ac:dyDescent="0.25">
      <c r="A35" s="2">
        <v>21</v>
      </c>
      <c r="B35" s="38" t="s">
        <v>59</v>
      </c>
      <c r="C35" s="39"/>
      <c r="D35" s="39"/>
      <c r="E35" s="39"/>
      <c r="F35" s="39"/>
      <c r="G35" s="39"/>
      <c r="H35" s="40"/>
      <c r="I35" s="18" t="b">
        <v>0</v>
      </c>
      <c r="J35" s="18"/>
      <c r="K35" s="19" t="b">
        <v>0</v>
      </c>
      <c r="L35" s="22"/>
      <c r="M35" s="21" t="str">
        <f t="shared" si="0"/>
        <v/>
      </c>
      <c r="N35" s="27">
        <f t="shared" si="1"/>
        <v>15</v>
      </c>
    </row>
    <row r="36" spans="1:14" s="15" customFormat="1" ht="49.5" customHeight="1" x14ac:dyDescent="0.25">
      <c r="A36" s="2">
        <v>22</v>
      </c>
      <c r="B36" s="38" t="s">
        <v>54</v>
      </c>
      <c r="C36" s="39"/>
      <c r="D36" s="39"/>
      <c r="E36" s="39"/>
      <c r="F36" s="39"/>
      <c r="G36" s="39"/>
      <c r="H36" s="40"/>
      <c r="I36" s="18" t="b">
        <v>0</v>
      </c>
      <c r="J36" s="18"/>
      <c r="K36" s="19" t="b">
        <v>0</v>
      </c>
      <c r="L36" s="14"/>
      <c r="M36" s="21" t="str">
        <f>IF(I36=FALSE,IF(J36=TRUE,0,""),10)</f>
        <v/>
      </c>
      <c r="N36" s="27">
        <f>IF(K36=TRUE,0,10)</f>
        <v>10</v>
      </c>
    </row>
    <row r="37" spans="1:14" s="13" customFormat="1" ht="21" customHeight="1" x14ac:dyDescent="0.25">
      <c r="A37" s="47" t="s">
        <v>70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17">
        <f>IF(SUM(N15:N36)&lt;&gt;0, SUM(N15:N36)," ")</f>
        <v>300</v>
      </c>
    </row>
    <row r="38" spans="1:14" ht="24.75" customHeight="1" x14ac:dyDescent="0.25">
      <c r="A38" s="47" t="s">
        <v>67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17" t="str">
        <f>IF(SUM(M15:M36)&lt;&gt;0, SUM(M15:M36)," ")</f>
        <v xml:space="preserve"> </v>
      </c>
    </row>
    <row r="39" spans="1:14" x14ac:dyDescent="0.25">
      <c r="A39" s="37" t="s">
        <v>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ht="20.2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4" ht="20.2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4" ht="18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4" ht="17.2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4" x14ac:dyDescent="0.25">
      <c r="A44" s="4" t="s">
        <v>9</v>
      </c>
      <c r="B44" s="4"/>
      <c r="C44" s="4"/>
      <c r="D44" s="4"/>
      <c r="E44" s="4"/>
      <c r="F44" s="4"/>
      <c r="G44" s="4"/>
      <c r="H44" s="4"/>
      <c r="I44" s="4"/>
      <c r="J44" s="5"/>
      <c r="K44" s="5"/>
      <c r="L44" s="5"/>
      <c r="M44" s="5"/>
    </row>
    <row r="45" spans="1:14" x14ac:dyDescent="0.25">
      <c r="A45" s="4" t="s">
        <v>10</v>
      </c>
      <c r="B45" s="4"/>
      <c r="C45" s="4"/>
      <c r="D45" s="4"/>
      <c r="E45" s="4"/>
      <c r="F45" s="4"/>
      <c r="G45" s="4"/>
      <c r="H45" s="4"/>
      <c r="I45" s="4"/>
      <c r="J45" s="5"/>
      <c r="K45" s="5"/>
      <c r="L45" s="5"/>
      <c r="M45" s="5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4" x14ac:dyDescent="0.25">
      <c r="A47" s="5" t="s">
        <v>11</v>
      </c>
      <c r="B47" s="5"/>
      <c r="C47" s="5"/>
      <c r="D47" s="5"/>
      <c r="E47" s="5"/>
      <c r="F47" s="5"/>
      <c r="G47" s="5"/>
      <c r="H47" s="5"/>
      <c r="I47" s="5" t="s">
        <v>41</v>
      </c>
      <c r="J47" s="5"/>
      <c r="K47" s="5"/>
      <c r="L47" s="5"/>
      <c r="M47" s="5"/>
    </row>
    <row r="48" spans="1:1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A50" s="5" t="s">
        <v>12</v>
      </c>
      <c r="B50" s="5"/>
      <c r="C50" s="5"/>
      <c r="D50" s="5"/>
      <c r="E50" s="5"/>
      <c r="F50" s="5"/>
      <c r="G50" s="5"/>
      <c r="H50" s="5"/>
      <c r="I50" s="5" t="s">
        <v>13</v>
      </c>
      <c r="J50" s="5"/>
      <c r="K50" s="5"/>
      <c r="L50" s="5"/>
      <c r="M50" s="5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7" customHeight="1" x14ac:dyDescent="0.25">
      <c r="A53" s="6"/>
      <c r="B53" s="6"/>
      <c r="C53" s="6"/>
      <c r="D53" s="6"/>
      <c r="E53" s="8"/>
      <c r="F53" s="9"/>
      <c r="G53" s="6"/>
      <c r="H53" s="6"/>
      <c r="L53" s="6"/>
      <c r="M53" s="6"/>
    </row>
    <row r="54" spans="1:13" ht="15" customHeight="1" x14ac:dyDescent="0.25">
      <c r="A54" s="6"/>
      <c r="B54" s="6"/>
      <c r="C54" s="6"/>
      <c r="D54" s="50" t="s">
        <v>14</v>
      </c>
      <c r="E54" s="51"/>
      <c r="F54" s="23" t="str">
        <f>M38</f>
        <v xml:space="preserve"> </v>
      </c>
      <c r="I54" s="6"/>
      <c r="J54" s="6"/>
    </row>
    <row r="55" spans="1:13" ht="15" customHeight="1" x14ac:dyDescent="0.25">
      <c r="A55" s="6"/>
      <c r="B55" s="6"/>
      <c r="C55" s="6"/>
      <c r="D55" s="45" t="s">
        <v>37</v>
      </c>
      <c r="E55" s="46"/>
      <c r="F55" s="23">
        <f>M37</f>
        <v>300</v>
      </c>
      <c r="I55" s="6"/>
      <c r="J55" s="6"/>
    </row>
    <row r="56" spans="1:13" ht="15" customHeight="1" x14ac:dyDescent="0.25">
      <c r="A56" s="6"/>
      <c r="B56" s="6"/>
      <c r="C56" s="6"/>
      <c r="D56" s="53" t="s">
        <v>15</v>
      </c>
      <c r="E56" s="54"/>
      <c r="F56" s="24" t="s">
        <v>68</v>
      </c>
      <c r="I56" s="6"/>
      <c r="J56" s="6"/>
    </row>
    <row r="57" spans="1:13" ht="15" customHeight="1" x14ac:dyDescent="0.25">
      <c r="A57" s="6"/>
      <c r="B57" s="6"/>
      <c r="C57" s="6"/>
      <c r="D57" s="43" t="s">
        <v>16</v>
      </c>
      <c r="E57" s="44"/>
      <c r="F57" s="23">
        <v>0</v>
      </c>
      <c r="I57" s="6"/>
      <c r="J57" s="6"/>
    </row>
    <row r="58" spans="1:13" ht="24" customHeight="1" x14ac:dyDescent="0.25">
      <c r="A58" s="7"/>
      <c r="B58" s="7"/>
      <c r="C58" s="7"/>
      <c r="D58" s="45" t="s">
        <v>17</v>
      </c>
      <c r="E58" s="52"/>
      <c r="F58" s="25"/>
      <c r="G58" s="7"/>
      <c r="H58" s="7"/>
      <c r="I58" s="7"/>
      <c r="J58" s="7"/>
    </row>
    <row r="59" spans="1:13" ht="36.75" customHeight="1" x14ac:dyDescent="0.25">
      <c r="A59" s="7"/>
      <c r="B59" s="7"/>
      <c r="C59" s="6"/>
      <c r="D59" s="49" t="s">
        <v>18</v>
      </c>
      <c r="E59" s="49"/>
      <c r="F59" s="26" t="str">
        <f>IFERROR(F54/F55," ")</f>
        <v xml:space="preserve"> </v>
      </c>
      <c r="G59" s="7"/>
      <c r="H59" s="7"/>
      <c r="I59" s="7"/>
      <c r="J59" s="7"/>
    </row>
    <row r="60" spans="1:1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5.75" customHeight="1" x14ac:dyDescent="0.25">
      <c r="A61" s="7"/>
      <c r="B61" s="7"/>
      <c r="C61" s="6"/>
      <c r="D61" s="10"/>
      <c r="E61" s="10"/>
      <c r="F61" s="10"/>
      <c r="G61" s="7"/>
      <c r="H61" s="7"/>
      <c r="I61" s="7"/>
      <c r="J61" s="7"/>
      <c r="K61" s="7"/>
      <c r="L61" s="7"/>
      <c r="M61" s="7"/>
    </row>
    <row r="62" spans="1:13" ht="29.25" customHeight="1" x14ac:dyDescent="0.25">
      <c r="A62" s="7"/>
      <c r="B62" s="7"/>
      <c r="C62" s="6"/>
      <c r="D62" s="11" t="s">
        <v>19</v>
      </c>
      <c r="E62" s="11" t="s">
        <v>20</v>
      </c>
      <c r="F62" s="10"/>
      <c r="G62" s="7"/>
      <c r="H62" s="7"/>
      <c r="I62" s="7"/>
      <c r="J62" s="7"/>
      <c r="K62" s="7"/>
      <c r="L62" s="7"/>
      <c r="M62" s="7"/>
    </row>
    <row r="63" spans="1:13" ht="21" customHeight="1" x14ac:dyDescent="0.25">
      <c r="A63" s="7"/>
      <c r="B63" s="7"/>
      <c r="C63" s="6"/>
      <c r="D63" s="11" t="s">
        <v>21</v>
      </c>
      <c r="E63" s="11" t="s">
        <v>22</v>
      </c>
      <c r="F63" s="10"/>
      <c r="G63" s="7"/>
      <c r="H63" s="7"/>
      <c r="I63" s="7"/>
      <c r="J63" s="7"/>
      <c r="K63" s="7"/>
      <c r="L63" s="7"/>
      <c r="M63" s="7"/>
    </row>
    <row r="64" spans="1:13" ht="19.5" customHeight="1" x14ac:dyDescent="0.25">
      <c r="A64" s="7"/>
      <c r="B64" s="7"/>
      <c r="C64" s="6"/>
      <c r="D64" s="11" t="s">
        <v>23</v>
      </c>
      <c r="E64" s="11" t="s">
        <v>24</v>
      </c>
      <c r="F64" s="10"/>
      <c r="G64" s="7"/>
      <c r="H64" s="7"/>
      <c r="I64" s="7"/>
      <c r="J64" s="7"/>
      <c r="K64" s="7"/>
      <c r="L64" s="7"/>
      <c r="M64" s="7"/>
    </row>
    <row r="65" spans="1:13" ht="19.5" customHeight="1" x14ac:dyDescent="0.25">
      <c r="A65" s="7"/>
      <c r="B65" s="7"/>
      <c r="C65" s="6"/>
      <c r="D65" s="11" t="s">
        <v>25</v>
      </c>
      <c r="E65" s="11" t="s">
        <v>26</v>
      </c>
      <c r="F65" s="10"/>
      <c r="G65" s="7"/>
      <c r="H65" s="7"/>
      <c r="I65" s="7"/>
      <c r="J65" s="7"/>
      <c r="K65" s="7"/>
      <c r="L65" s="7"/>
      <c r="M65" s="7"/>
    </row>
    <row r="66" spans="1:13" ht="18.75" customHeight="1" x14ac:dyDescent="0.25">
      <c r="A66" s="7"/>
      <c r="B66" s="7"/>
      <c r="C66" s="6"/>
      <c r="D66" s="11" t="s">
        <v>27</v>
      </c>
      <c r="E66" s="11" t="s">
        <v>30</v>
      </c>
      <c r="F66" s="10"/>
      <c r="G66" s="7"/>
      <c r="H66" s="7"/>
      <c r="I66" s="7"/>
      <c r="J66" s="7"/>
      <c r="K66" s="7"/>
      <c r="L66" s="7"/>
      <c r="M66" s="7"/>
    </row>
    <row r="67" spans="1:13" ht="19.5" customHeight="1" x14ac:dyDescent="0.25">
      <c r="D67" s="11" t="s">
        <v>28</v>
      </c>
      <c r="E67" s="11" t="s">
        <v>29</v>
      </c>
      <c r="F67" s="10"/>
    </row>
    <row r="74" spans="1:13" x14ac:dyDescent="0.25">
      <c r="E74" s="10"/>
      <c r="F74" s="10"/>
    </row>
    <row r="75" spans="1:13" x14ac:dyDescent="0.25">
      <c r="E75" s="10"/>
      <c r="F75" s="10"/>
    </row>
    <row r="76" spans="1:13" ht="15" customHeight="1" x14ac:dyDescent="0.25">
      <c r="E76" s="10"/>
      <c r="F76" s="10"/>
    </row>
    <row r="77" spans="1:13" x14ac:dyDescent="0.25">
      <c r="E77" s="10"/>
      <c r="F77" s="10"/>
    </row>
    <row r="78" spans="1:13" x14ac:dyDescent="0.25">
      <c r="E78" s="10"/>
      <c r="F78" s="10"/>
    </row>
    <row r="79" spans="1:13" x14ac:dyDescent="0.25">
      <c r="E79" s="10"/>
      <c r="F79" s="10"/>
    </row>
  </sheetData>
  <mergeCells count="56">
    <mergeCell ref="D59:E59"/>
    <mergeCell ref="D54:E54"/>
    <mergeCell ref="D58:E58"/>
    <mergeCell ref="B19:H19"/>
    <mergeCell ref="B20:H20"/>
    <mergeCell ref="B21:H21"/>
    <mergeCell ref="B23:H23"/>
    <mergeCell ref="B25:H25"/>
    <mergeCell ref="B31:H31"/>
    <mergeCell ref="B30:H30"/>
    <mergeCell ref="B26:H26"/>
    <mergeCell ref="B36:H36"/>
    <mergeCell ref="B32:H32"/>
    <mergeCell ref="B33:H33"/>
    <mergeCell ref="B35:H35"/>
    <mergeCell ref="D56:E56"/>
    <mergeCell ref="D57:E57"/>
    <mergeCell ref="D55:E55"/>
    <mergeCell ref="A38:L38"/>
    <mergeCell ref="B34:H34"/>
    <mergeCell ref="A37:L37"/>
    <mergeCell ref="A13:A14"/>
    <mergeCell ref="B13:H14"/>
    <mergeCell ref="I13:L13"/>
    <mergeCell ref="A39:M43"/>
    <mergeCell ref="B27:H27"/>
    <mergeCell ref="B28:H28"/>
    <mergeCell ref="B24:H24"/>
    <mergeCell ref="B15:H15"/>
    <mergeCell ref="B16:H16"/>
    <mergeCell ref="B17:H17"/>
    <mergeCell ref="B18:H18"/>
    <mergeCell ref="B22:H22"/>
    <mergeCell ref="B29:H29"/>
    <mergeCell ref="M13:M14"/>
    <mergeCell ref="A6:B6"/>
    <mergeCell ref="A7:B7"/>
    <mergeCell ref="A8:C8"/>
    <mergeCell ref="A10:C10"/>
    <mergeCell ref="A11:C11"/>
    <mergeCell ref="A1:M1"/>
    <mergeCell ref="A2:M2"/>
    <mergeCell ref="A3:M3"/>
    <mergeCell ref="A12:C12"/>
    <mergeCell ref="C4:M4"/>
    <mergeCell ref="C5:M5"/>
    <mergeCell ref="C6:M6"/>
    <mergeCell ref="C7:M7"/>
    <mergeCell ref="D8:M8"/>
    <mergeCell ref="D9:M9"/>
    <mergeCell ref="D10:M10"/>
    <mergeCell ref="D11:M11"/>
    <mergeCell ref="D12:M12"/>
    <mergeCell ref="A9:C9"/>
    <mergeCell ref="A4:B4"/>
    <mergeCell ref="A5:B5"/>
  </mergeCells>
  <conditionalFormatting sqref="D63:E63">
    <cfRule type="expression" dxfId="5" priority="5">
      <formula>$F$59&gt;=91%</formula>
    </cfRule>
  </conditionalFormatting>
  <conditionalFormatting sqref="D63:E67">
    <cfRule type="expression" dxfId="4" priority="1">
      <formula>$F$59=" "</formula>
    </cfRule>
  </conditionalFormatting>
  <conditionalFormatting sqref="D64:E64">
    <cfRule type="expression" dxfId="3" priority="4">
      <formula>AND(81%&lt;=$F$59,$F$59&lt;=90%)</formula>
    </cfRule>
  </conditionalFormatting>
  <conditionalFormatting sqref="D65:E65">
    <cfRule type="expression" dxfId="2" priority="3">
      <formula>AND(71%&lt;=$F$59,$F$59&lt;=80%)</formula>
    </cfRule>
  </conditionalFormatting>
  <conditionalFormatting sqref="D66:E66">
    <cfRule type="expression" dxfId="1" priority="2">
      <formula>AND(61%&lt;=$F$59,$F$59&lt;=70%)</formula>
    </cfRule>
  </conditionalFormatting>
  <conditionalFormatting sqref="D67:E67">
    <cfRule type="expression" dxfId="0" priority="6">
      <formula>$F$59&lt;=60%</formula>
    </cfRule>
  </conditionalFormatting>
  <pageMargins left="0" right="0" top="0.74803149606299213" bottom="0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161925</xdr:rowOff>
                  </from>
                  <to>
                    <xdr:col>10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161925</xdr:rowOff>
                  </from>
                  <to>
                    <xdr:col>10</xdr:col>
                    <xdr:colOff>19050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161925</xdr:rowOff>
                  </from>
                  <to>
                    <xdr:col>10</xdr:col>
                    <xdr:colOff>19050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161925</xdr:rowOff>
                  </from>
                  <to>
                    <xdr:col>10</xdr:col>
                    <xdr:colOff>19050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161925</xdr:rowOff>
                  </from>
                  <to>
                    <xdr:col>10</xdr:col>
                    <xdr:colOff>19050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161925</xdr:rowOff>
                  </from>
                  <to>
                    <xdr:col>10</xdr:col>
                    <xdr:colOff>19050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47625</xdr:rowOff>
                  </from>
                  <to>
                    <xdr:col>10</xdr:col>
                    <xdr:colOff>19050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161925</xdr:rowOff>
                  </from>
                  <to>
                    <xdr:col>10</xdr:col>
                    <xdr:colOff>19050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10</xdr:col>
                    <xdr:colOff>19050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10</xdr:col>
                    <xdr:colOff>19050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10</xdr:col>
                    <xdr:colOff>19050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10</xdr:col>
                    <xdr:colOff>19050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57150</xdr:rowOff>
                  </from>
                  <to>
                    <xdr:col>10</xdr:col>
                    <xdr:colOff>19050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28575</xdr:rowOff>
                  </from>
                  <to>
                    <xdr:col>10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28575</xdr:rowOff>
                  </from>
                  <to>
                    <xdr:col>10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10</xdr:col>
                    <xdr:colOff>19050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10</xdr:col>
                    <xdr:colOff>19050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19050</xdr:rowOff>
                  </from>
                  <to>
                    <xdr:col>10</xdr:col>
                    <xdr:colOff>28575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161925</xdr:rowOff>
                  </from>
                  <to>
                    <xdr:col>10</xdr:col>
                    <xdr:colOff>19050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161925</xdr:rowOff>
                  </from>
                  <to>
                    <xdr:col>10</xdr:col>
                    <xdr:colOff>19050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161925</xdr:rowOff>
                  </from>
                  <to>
                    <xdr:col>10</xdr:col>
                    <xdr:colOff>19050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161925</xdr:rowOff>
                  </from>
                  <to>
                    <xdr:col>8</xdr:col>
                    <xdr:colOff>485775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161925</xdr:rowOff>
                  </from>
                  <to>
                    <xdr:col>8</xdr:col>
                    <xdr:colOff>485775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161925</xdr:rowOff>
                  </from>
                  <to>
                    <xdr:col>8</xdr:col>
                    <xdr:colOff>485775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161925</xdr:rowOff>
                  </from>
                  <to>
                    <xdr:col>8</xdr:col>
                    <xdr:colOff>485775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161925</xdr:rowOff>
                  </from>
                  <to>
                    <xdr:col>8</xdr:col>
                    <xdr:colOff>485775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66675</xdr:rowOff>
                  </from>
                  <to>
                    <xdr:col>8</xdr:col>
                    <xdr:colOff>504825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161925</xdr:rowOff>
                  </from>
                  <to>
                    <xdr:col>8</xdr:col>
                    <xdr:colOff>485775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161925</xdr:rowOff>
                  </from>
                  <to>
                    <xdr:col>8</xdr:col>
                    <xdr:colOff>485775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161925</xdr:rowOff>
                  </from>
                  <to>
                    <xdr:col>8</xdr:col>
                    <xdr:colOff>485775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161925</xdr:rowOff>
                  </from>
                  <to>
                    <xdr:col>8</xdr:col>
                    <xdr:colOff>485775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161925</xdr:rowOff>
                  </from>
                  <to>
                    <xdr:col>8</xdr:col>
                    <xdr:colOff>485775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66675</xdr:rowOff>
                  </from>
                  <to>
                    <xdr:col>8</xdr:col>
                    <xdr:colOff>485775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485775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38100</xdr:rowOff>
                  </from>
                  <to>
                    <xdr:col>8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161925</xdr:rowOff>
                  </from>
                  <to>
                    <xdr:col>8</xdr:col>
                    <xdr:colOff>485775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161925</xdr:rowOff>
                  </from>
                  <to>
                    <xdr:col>8</xdr:col>
                    <xdr:colOff>485775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38100</xdr:rowOff>
                  </from>
                  <to>
                    <xdr:col>8</xdr:col>
                    <xdr:colOff>485775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161925</xdr:rowOff>
                  </from>
                  <to>
                    <xdr:col>8</xdr:col>
                    <xdr:colOff>485775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161925</xdr:rowOff>
                  </from>
                  <to>
                    <xdr:col>8</xdr:col>
                    <xdr:colOff>485775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161925</xdr:rowOff>
                  </from>
                  <to>
                    <xdr:col>8</xdr:col>
                    <xdr:colOff>485775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161925</xdr:rowOff>
                  </from>
                  <to>
                    <xdr:col>8</xdr:col>
                    <xdr:colOff>485775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161925</xdr:rowOff>
                  </from>
                  <to>
                    <xdr:col>10</xdr:col>
                    <xdr:colOff>1066800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161925</xdr:rowOff>
                  </from>
                  <to>
                    <xdr:col>10</xdr:col>
                    <xdr:colOff>1057275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161925</xdr:rowOff>
                  </from>
                  <to>
                    <xdr:col>10</xdr:col>
                    <xdr:colOff>1057275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161925</xdr:rowOff>
                  </from>
                  <to>
                    <xdr:col>10</xdr:col>
                    <xdr:colOff>1066800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161925</xdr:rowOff>
                  </from>
                  <to>
                    <xdr:col>11</xdr:col>
                    <xdr:colOff>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161925</xdr:rowOff>
                  </from>
                  <to>
                    <xdr:col>11</xdr:col>
                    <xdr:colOff>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47625</xdr:rowOff>
                  </from>
                  <to>
                    <xdr:col>11</xdr:col>
                    <xdr:colOff>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161925</xdr:rowOff>
                  </from>
                  <to>
                    <xdr:col>11</xdr:col>
                    <xdr:colOff>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161925</xdr:rowOff>
                  </from>
                  <to>
                    <xdr:col>10</xdr:col>
                    <xdr:colOff>1066800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161925</xdr:rowOff>
                  </from>
                  <to>
                    <xdr:col>11</xdr:col>
                    <xdr:colOff>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161925</xdr:rowOff>
                  </from>
                  <to>
                    <xdr:col>11</xdr:col>
                    <xdr:colOff>19050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161925</xdr:rowOff>
                  </from>
                  <to>
                    <xdr:col>11</xdr:col>
                    <xdr:colOff>9525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57150</xdr:rowOff>
                  </from>
                  <to>
                    <xdr:col>10</xdr:col>
                    <xdr:colOff>1066800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9525</xdr:rowOff>
                  </from>
                  <to>
                    <xdr:col>11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19050</xdr:rowOff>
                  </from>
                  <to>
                    <xdr:col>11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161925</xdr:rowOff>
                  </from>
                  <to>
                    <xdr:col>11</xdr:col>
                    <xdr:colOff>9525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161925</xdr:rowOff>
                  </from>
                  <to>
                    <xdr:col>11</xdr:col>
                    <xdr:colOff>9525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28575</xdr:rowOff>
                  </from>
                  <to>
                    <xdr:col>11</xdr:col>
                    <xdr:colOff>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161925</xdr:rowOff>
                  </from>
                  <to>
                    <xdr:col>11</xdr:col>
                    <xdr:colOff>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161925</xdr:rowOff>
                  </from>
                  <to>
                    <xdr:col>11</xdr:col>
                    <xdr:colOff>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161925</xdr:rowOff>
                  </from>
                  <to>
                    <xdr:col>11</xdr:col>
                    <xdr:colOff>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161925</xdr:rowOff>
                  </from>
                  <to>
                    <xdr:col>10</xdr:col>
                    <xdr:colOff>19050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161925</xdr:rowOff>
                  </from>
                  <to>
                    <xdr:col>8</xdr:col>
                    <xdr:colOff>485775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161925</xdr:rowOff>
                  </from>
                  <to>
                    <xdr:col>11</xdr:col>
                    <xdr:colOff>0</xdr:colOff>
                    <xdr:row>35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2023-08-29T12:49:03Z</dcterms:modified>
</cp:coreProperties>
</file>