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lena.ristic\Desktop\Измењене контролне листе\"/>
    </mc:Choice>
  </mc:AlternateContent>
  <xr:revisionPtr revIDLastSave="0" documentId="13_ncr:1_{605B941A-FECD-4861-B8C0-ABE2D6A37B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us7sH1jv4l/bUggGyyOXrt4+bw=="/>
    </ext>
  </extLst>
</workbook>
</file>

<file path=xl/calcChain.xml><?xml version="1.0" encoding="utf-8"?>
<calcChain xmlns="http://schemas.openxmlformats.org/spreadsheetml/2006/main">
  <c r="M19" i="1" l="1"/>
  <c r="M17" i="1"/>
  <c r="M16" i="1"/>
  <c r="N27" i="1" l="1"/>
  <c r="N26" i="1"/>
  <c r="N25" i="1"/>
  <c r="N24" i="1"/>
  <c r="N23" i="1"/>
  <c r="N21" i="1"/>
  <c r="N19" i="1"/>
  <c r="N18" i="1"/>
  <c r="N16" i="1"/>
  <c r="N17" i="1"/>
  <c r="N20" i="1"/>
  <c r="N22" i="1"/>
  <c r="N15" i="1"/>
  <c r="M27" i="1"/>
  <c r="M26" i="1"/>
  <c r="M25" i="1"/>
  <c r="M24" i="1"/>
  <c r="M23" i="1"/>
  <c r="M21" i="1"/>
  <c r="M18" i="1"/>
  <c r="M20" i="1"/>
  <c r="M22" i="1"/>
  <c r="M15" i="1"/>
  <c r="M28" i="1" l="1"/>
  <c r="I46" i="1" s="1"/>
  <c r="M29" i="1" l="1"/>
  <c r="I45" i="1" s="1"/>
  <c r="I50" i="1" s="1"/>
</calcChain>
</file>

<file path=xl/sharedStrings.xml><?xml version="1.0" encoding="utf-8"?>
<sst xmlns="http://schemas.openxmlformats.org/spreadsheetml/2006/main" count="65" uniqueCount="65">
  <si>
    <t>Република Србија</t>
  </si>
  <si>
    <t>Група за инспекцијске послове</t>
  </si>
  <si>
    <t>Област надзора:</t>
  </si>
  <si>
    <t>Задужбине и фондације</t>
  </si>
  <si>
    <t>Контролна листа:</t>
  </si>
  <si>
    <t>Контролна листа за задужбине и фондације - непрофитни сектор</t>
  </si>
  <si>
    <t>Шифра КЛ:</t>
  </si>
  <si>
    <t xml:space="preserve">Датум усвајања: </t>
  </si>
  <si>
    <t>Врста(е) производа/врста услуге/опис делатности:</t>
  </si>
  <si>
    <t>Рад непрофитног сектора, задужбина и фондација</t>
  </si>
  <si>
    <t xml:space="preserve">Инспекцијски надзор: </t>
  </si>
  <si>
    <t>Предмет број:</t>
  </si>
  <si>
    <t xml:space="preserve">Датум: </t>
  </si>
  <si>
    <t>Субјекат:</t>
  </si>
  <si>
    <t>Опис контроле и смернице</t>
  </si>
  <si>
    <t xml:space="preserve">Провера усклађености 
 (оверите одговарајуће поље)  </t>
  </si>
  <si>
    <t>број бодова</t>
  </si>
  <si>
    <t>Усклађено - Да (*)</t>
  </si>
  <si>
    <t>Није усклађено -  Не (*)</t>
  </si>
  <si>
    <t>Није применљиво (*)</t>
  </si>
  <si>
    <t xml:space="preserve">Коментари број(**) </t>
  </si>
  <si>
    <t>Да ли су циљеви задужбине/фонадације усклађени са чланом 3. Закона о задужбинама и фондацијама?</t>
  </si>
  <si>
    <t>Да ли задужбина/фондација остварује добит?</t>
  </si>
  <si>
    <t>Да ли задужбина/фондација обавља привредну делатнност?</t>
  </si>
  <si>
    <t>Да ли je задужбина/фондација уписана у регистар?</t>
  </si>
  <si>
    <t>Да ли задужбина/фондација поседује имовину?</t>
  </si>
  <si>
    <t>Да ли је рад задужбине јаван, а извештаји доступни јавности?</t>
  </si>
  <si>
    <t>Да ли су акти фондације/задужбине усклађени са статутом?</t>
  </si>
  <si>
    <t>Да ли се седнице органа управљања одржавају редовно?</t>
  </si>
  <si>
    <t>Да  ли фондација/задужбина добија донације?</t>
  </si>
  <si>
    <t>Да ли се имовина задужбине/фондације користи у складу са чланом 47. Закона о задужбинама и фондацијама?</t>
  </si>
  <si>
    <t>Да ли је представништво стране задужбине/фондације уписано у Регистар?</t>
  </si>
  <si>
    <t>Да ли задужбина/фондација делује у складу са циљевима назначеним у акту оснивача и наведеним у Статуту?</t>
  </si>
  <si>
    <t>Да  ли задужбина/фондација поштује вољу оснивача у остваривању циљева и управљању имовином и средствима?</t>
  </si>
  <si>
    <t>укупан број бодова   275</t>
  </si>
  <si>
    <t>(*) оверите одговарајуће поље</t>
  </si>
  <si>
    <t xml:space="preserve">(**) коментаре напишите на дну стране по одговарајућим бројевима </t>
  </si>
  <si>
    <t>Присутна странка</t>
  </si>
  <si>
    <t>Инспектор</t>
  </si>
  <si>
    <t>___________________________</t>
  </si>
  <si>
    <t>_________________________</t>
  </si>
  <si>
    <t>БРОЈ БОДОВА</t>
  </si>
  <si>
    <t>Укупан број бодова</t>
  </si>
  <si>
    <t>Усаглашен-да</t>
  </si>
  <si>
    <t>475</t>
  </si>
  <si>
    <t>10-30</t>
  </si>
  <si>
    <t>Неусаглашен- не</t>
  </si>
  <si>
    <t xml:space="preserve">Није примењиво- не рачуна се </t>
  </si>
  <si>
    <t>Проценат одговора "Усклађено - Да" у односу на број бодованих питања</t>
  </si>
  <si>
    <t>Степен ризика</t>
  </si>
  <si>
    <t>Проценат</t>
  </si>
  <si>
    <t>Незнатан</t>
  </si>
  <si>
    <t>Низак</t>
  </si>
  <si>
    <t>81 - 90</t>
  </si>
  <si>
    <t>Средњи</t>
  </si>
  <si>
    <t>71 - 80</t>
  </si>
  <si>
    <t>Висок</t>
  </si>
  <si>
    <t>61 -70</t>
  </si>
  <si>
    <t>Критичан</t>
  </si>
  <si>
    <t>60 и мање</t>
  </si>
  <si>
    <t xml:space="preserve">КЛ-004-01/01 </t>
  </si>
  <si>
    <t>укупан број бодова за применљива питања</t>
  </si>
  <si>
    <t xml:space="preserve">Министарство културе </t>
  </si>
  <si>
    <t>28.08.2023.</t>
  </si>
  <si>
    <t>91-100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</si>
</sst>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0"/>
      <color rgb="FF000000"/>
      <name val="Calibri"/>
      <family val="2"/>
    </font>
    <font>
      <sz val="1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ahoma"/>
      <family val="2"/>
    </font>
    <font>
      <sz val="10"/>
      <name val="Arial"/>
      <family val="2"/>
    </font>
    <font>
      <sz val="10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8" fillId="3" borderId="12" xfId="0" applyFont="1" applyFill="1" applyBorder="1" applyAlignment="1">
      <alignment horizontal="center" vertical="center" textRotation="90" wrapText="1"/>
    </xf>
    <xf numFmtId="0" fontId="6" fillId="4" borderId="13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 textRotation="180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4" borderId="17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7" fontId="6" fillId="0" borderId="0" xfId="0" applyNumberFormat="1" applyFont="1"/>
    <xf numFmtId="0" fontId="10" fillId="0" borderId="12" xfId="0" applyFont="1" applyBorder="1"/>
    <xf numFmtId="0" fontId="13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9" fontId="6" fillId="0" borderId="12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/>
    <xf numFmtId="0" fontId="16" fillId="5" borderId="20" xfId="1" applyFont="1" applyFill="1" applyBorder="1" applyAlignment="1">
      <alignment horizontal="left" vertical="center" wrapText="1"/>
    </xf>
    <xf numFmtId="0" fontId="17" fillId="5" borderId="20" xfId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center"/>
    </xf>
    <xf numFmtId="0" fontId="2" fillId="0" borderId="8" xfId="0" applyFont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15" lockText="1" noThreeD="1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1.xml><?xml version="1.0" encoding="utf-8"?>
<formControlPr xmlns="http://schemas.microsoft.com/office/spreadsheetml/2009/9/main" objectType="CheckBox" fmlaLink="$J$25" lockText="1" noThreeD="1"/>
</file>

<file path=xl/ctrlProps/ctrlProp12.xml><?xml version="1.0" encoding="utf-8"?>
<formControlPr xmlns="http://schemas.microsoft.com/office/spreadsheetml/2009/9/main" objectType="CheckBox" fmlaLink="$J$26" lockText="1" noThreeD="1"/>
</file>

<file path=xl/ctrlProps/ctrlProp13.xml><?xml version="1.0" encoding="utf-8"?>
<formControlPr xmlns="http://schemas.microsoft.com/office/spreadsheetml/2009/9/main" objectType="CheckBox" fmlaLink="$J$27" lockText="1" noThreeD="1"/>
</file>

<file path=xl/ctrlProps/ctrlProp14.xml><?xml version="1.0" encoding="utf-8"?>
<formControlPr xmlns="http://schemas.microsoft.com/office/spreadsheetml/2009/9/main" objectType="CheckBox" fmlaLink="$I$15" lockText="1" noThreeD="1"/>
</file>

<file path=xl/ctrlProps/ctrlProp15.xml><?xml version="1.0" encoding="utf-8"?>
<formControlPr xmlns="http://schemas.microsoft.com/office/spreadsheetml/2009/9/main" objectType="CheckBox" fmlaLink="$I$17" lockText="1" noThreeD="1"/>
</file>

<file path=xl/ctrlProps/ctrlProp16.xml><?xml version="1.0" encoding="utf-8"?>
<formControlPr xmlns="http://schemas.microsoft.com/office/spreadsheetml/2009/9/main" objectType="CheckBox" fmlaLink="$I$18" lockText="1" noThreeD="1"/>
</file>

<file path=xl/ctrlProps/ctrlProp17.xml><?xml version="1.0" encoding="utf-8"?>
<formControlPr xmlns="http://schemas.microsoft.com/office/spreadsheetml/2009/9/main" objectType="CheckBox" fmlaLink="$I$19" lockText="1" noThreeD="1"/>
</file>

<file path=xl/ctrlProps/ctrlProp18.xml><?xml version="1.0" encoding="utf-8"?>
<formControlPr xmlns="http://schemas.microsoft.com/office/spreadsheetml/2009/9/main" objectType="CheckBox" fmlaLink="$I$20" lockText="1" noThreeD="1"/>
</file>

<file path=xl/ctrlProps/ctrlProp19.xml><?xml version="1.0" encoding="utf-8"?>
<formControlPr xmlns="http://schemas.microsoft.com/office/spreadsheetml/2009/9/main" objectType="CheckBox" fmlaLink="$I$21" lockText="1" noThreeD="1"/>
</file>

<file path=xl/ctrlProps/ctrlProp2.xml><?xml version="1.0" encoding="utf-8"?>
<formControlPr xmlns="http://schemas.microsoft.com/office/spreadsheetml/2009/9/main" objectType="CheckBox" fmlaLink="$J$16" lockText="1" noThreeD="1"/>
</file>

<file path=xl/ctrlProps/ctrlProp20.xml><?xml version="1.0" encoding="utf-8"?>
<formControlPr xmlns="http://schemas.microsoft.com/office/spreadsheetml/2009/9/main" objectType="CheckBox" fmlaLink="$I$22" lockText="1" noThreeD="1"/>
</file>

<file path=xl/ctrlProps/ctrlProp21.xml><?xml version="1.0" encoding="utf-8"?>
<formControlPr xmlns="http://schemas.microsoft.com/office/spreadsheetml/2009/9/main" objectType="CheckBox" fmlaLink="$I$23" lockText="1" noThreeD="1"/>
</file>

<file path=xl/ctrlProps/ctrlProp22.xml><?xml version="1.0" encoding="utf-8"?>
<formControlPr xmlns="http://schemas.microsoft.com/office/spreadsheetml/2009/9/main" objectType="CheckBox" fmlaLink="$I$24" lockText="1" noThreeD="1"/>
</file>

<file path=xl/ctrlProps/ctrlProp23.xml><?xml version="1.0" encoding="utf-8"?>
<formControlPr xmlns="http://schemas.microsoft.com/office/spreadsheetml/2009/9/main" objectType="CheckBox" fmlaLink="$I$25" lockText="1" noThreeD="1"/>
</file>

<file path=xl/ctrlProps/ctrlProp24.xml><?xml version="1.0" encoding="utf-8"?>
<formControlPr xmlns="http://schemas.microsoft.com/office/spreadsheetml/2009/9/main" objectType="CheckBox" fmlaLink="$I$26" lockText="1" noThreeD="1"/>
</file>

<file path=xl/ctrlProps/ctrlProp25.xml><?xml version="1.0" encoding="utf-8"?>
<formControlPr xmlns="http://schemas.microsoft.com/office/spreadsheetml/2009/9/main" objectType="CheckBox" fmlaLink="$I$27" lockText="1" noThreeD="1"/>
</file>

<file path=xl/ctrlProps/ctrlProp26.xml><?xml version="1.0" encoding="utf-8"?>
<formControlPr xmlns="http://schemas.microsoft.com/office/spreadsheetml/2009/9/main" objectType="CheckBox" fmlaLink="$I$16" lockText="1" noThreeD="1"/>
</file>

<file path=xl/ctrlProps/ctrlProp27.xml><?xml version="1.0" encoding="utf-8"?>
<formControlPr xmlns="http://schemas.microsoft.com/office/spreadsheetml/2009/9/main" objectType="CheckBox" fmlaLink="$K$15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9.xml><?xml version="1.0" encoding="utf-8"?>
<formControlPr xmlns="http://schemas.microsoft.com/office/spreadsheetml/2009/9/main" objectType="CheckBox" fmlaLink="$K$17" lockText="1" noThreeD="1"/>
</file>

<file path=xl/ctrlProps/ctrlProp3.xml><?xml version="1.0" encoding="utf-8"?>
<formControlPr xmlns="http://schemas.microsoft.com/office/spreadsheetml/2009/9/main" objectType="CheckBox" fmlaLink="$J$17" lockText="1" noThreeD="1"/>
</file>

<file path=xl/ctrlProps/ctrlProp30.xml><?xml version="1.0" encoding="utf-8"?>
<formControlPr xmlns="http://schemas.microsoft.com/office/spreadsheetml/2009/9/main" objectType="CheckBox" fmlaLink="$K$18" lockText="1" noThreeD="1"/>
</file>

<file path=xl/ctrlProps/ctrlProp31.xml><?xml version="1.0" encoding="utf-8"?>
<formControlPr xmlns="http://schemas.microsoft.com/office/spreadsheetml/2009/9/main" objectType="CheckBox" fmlaLink="$K$19" lockText="1" noThreeD="1"/>
</file>

<file path=xl/ctrlProps/ctrlProp32.xml><?xml version="1.0" encoding="utf-8"?>
<formControlPr xmlns="http://schemas.microsoft.com/office/spreadsheetml/2009/9/main" objectType="CheckBox" fmlaLink="$K$20" lockText="1" noThreeD="1"/>
</file>

<file path=xl/ctrlProps/ctrlProp33.xml><?xml version="1.0" encoding="utf-8"?>
<formControlPr xmlns="http://schemas.microsoft.com/office/spreadsheetml/2009/9/main" objectType="CheckBox" fmlaLink="$K$21" lockText="1" noThreeD="1"/>
</file>

<file path=xl/ctrlProps/ctrlProp34.xml><?xml version="1.0" encoding="utf-8"?>
<formControlPr xmlns="http://schemas.microsoft.com/office/spreadsheetml/2009/9/main" objectType="CheckBox" fmlaLink="$K$22" lockText="1" noThreeD="1"/>
</file>

<file path=xl/ctrlProps/ctrlProp35.xml><?xml version="1.0" encoding="utf-8"?>
<formControlPr xmlns="http://schemas.microsoft.com/office/spreadsheetml/2009/9/main" objectType="CheckBox" fmlaLink="$K$23" lockText="1" noThreeD="1"/>
</file>

<file path=xl/ctrlProps/ctrlProp36.xml><?xml version="1.0" encoding="utf-8"?>
<formControlPr xmlns="http://schemas.microsoft.com/office/spreadsheetml/2009/9/main" objectType="CheckBox" fmlaLink="$K$24" lockText="1" noThreeD="1"/>
</file>

<file path=xl/ctrlProps/ctrlProp37.xml><?xml version="1.0" encoding="utf-8"?>
<formControlPr xmlns="http://schemas.microsoft.com/office/spreadsheetml/2009/9/main" objectType="CheckBox" fmlaLink="$K$25" lockText="1" noThreeD="1"/>
</file>

<file path=xl/ctrlProps/ctrlProp38.xml><?xml version="1.0" encoding="utf-8"?>
<formControlPr xmlns="http://schemas.microsoft.com/office/spreadsheetml/2009/9/main" objectType="CheckBox" fmlaLink="$K$26" lockText="1" noThreeD="1"/>
</file>

<file path=xl/ctrlProps/ctrlProp39.xml><?xml version="1.0" encoding="utf-8"?>
<formControlPr xmlns="http://schemas.microsoft.com/office/spreadsheetml/2009/9/main" objectType="CheckBox" fmlaLink="$K$27" lockText="1" noThreeD="1"/>
</file>

<file path=xl/ctrlProps/ctrlProp4.xml><?xml version="1.0" encoding="utf-8"?>
<formControlPr xmlns="http://schemas.microsoft.com/office/spreadsheetml/2009/9/main" objectType="CheckBox" fmlaLink="$J$18" lockText="1" noThreeD="1"/>
</file>

<file path=xl/ctrlProps/ctrlProp5.xml><?xml version="1.0" encoding="utf-8"?>
<formControlPr xmlns="http://schemas.microsoft.com/office/spreadsheetml/2009/9/main" objectType="CheckBox" fmlaLink="$J$19" lockText="1" noThreeD="1"/>
</file>

<file path=xl/ctrlProps/ctrlProp6.xml><?xml version="1.0" encoding="utf-8"?>
<formControlPr xmlns="http://schemas.microsoft.com/office/spreadsheetml/2009/9/main" objectType="CheckBox" fmlaLink="$J$20" lockText="1" noThreeD="1"/>
</file>

<file path=xl/ctrlProps/ctrlProp7.xml><?xml version="1.0" encoding="utf-8"?>
<formControlPr xmlns="http://schemas.microsoft.com/office/spreadsheetml/2009/9/main" objectType="CheckBox" fmlaLink="$J$21" lockText="1" noThreeD="1"/>
</file>

<file path=xl/ctrlProps/ctrlProp8.xml><?xml version="1.0" encoding="utf-8"?>
<formControlPr xmlns="http://schemas.microsoft.com/office/spreadsheetml/2009/9/main" objectType="CheckBox" fmlaLink="$J$22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104775</xdr:rowOff>
        </xdr:from>
        <xdr:to>
          <xdr:col>9</xdr:col>
          <xdr:colOff>476250</xdr:colOff>
          <xdr:row>14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104775</xdr:rowOff>
        </xdr:from>
        <xdr:to>
          <xdr:col>9</xdr:col>
          <xdr:colOff>476250</xdr:colOff>
          <xdr:row>15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104775</xdr:rowOff>
        </xdr:from>
        <xdr:to>
          <xdr:col>9</xdr:col>
          <xdr:colOff>476250</xdr:colOff>
          <xdr:row>16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104775</xdr:rowOff>
        </xdr:from>
        <xdr:to>
          <xdr:col>9</xdr:col>
          <xdr:colOff>476250</xdr:colOff>
          <xdr:row>17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104775</xdr:rowOff>
        </xdr:from>
        <xdr:to>
          <xdr:col>9</xdr:col>
          <xdr:colOff>476250</xdr:colOff>
          <xdr:row>18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104775</xdr:rowOff>
        </xdr:from>
        <xdr:to>
          <xdr:col>9</xdr:col>
          <xdr:colOff>476250</xdr:colOff>
          <xdr:row>19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714375</xdr:rowOff>
        </xdr:from>
        <xdr:to>
          <xdr:col>9</xdr:col>
          <xdr:colOff>476250</xdr:colOff>
          <xdr:row>20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104775</xdr:rowOff>
        </xdr:from>
        <xdr:to>
          <xdr:col>9</xdr:col>
          <xdr:colOff>476250</xdr:colOff>
          <xdr:row>21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104775</xdr:rowOff>
        </xdr:from>
        <xdr:to>
          <xdr:col>9</xdr:col>
          <xdr:colOff>476250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104775</xdr:rowOff>
        </xdr:from>
        <xdr:to>
          <xdr:col>9</xdr:col>
          <xdr:colOff>476250</xdr:colOff>
          <xdr:row>23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104775</xdr:rowOff>
        </xdr:from>
        <xdr:to>
          <xdr:col>9</xdr:col>
          <xdr:colOff>476250</xdr:colOff>
          <xdr:row>24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104775</xdr:rowOff>
        </xdr:from>
        <xdr:to>
          <xdr:col>9</xdr:col>
          <xdr:colOff>476250</xdr:colOff>
          <xdr:row>25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104775</xdr:rowOff>
        </xdr:from>
        <xdr:to>
          <xdr:col>9</xdr:col>
          <xdr:colOff>476250</xdr:colOff>
          <xdr:row>26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не-0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104775</xdr:rowOff>
        </xdr:from>
        <xdr:to>
          <xdr:col>8</xdr:col>
          <xdr:colOff>323850</xdr:colOff>
          <xdr:row>14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104775</xdr:rowOff>
        </xdr:from>
        <xdr:to>
          <xdr:col>8</xdr:col>
          <xdr:colOff>323850</xdr:colOff>
          <xdr:row>16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104775</xdr:rowOff>
        </xdr:from>
        <xdr:to>
          <xdr:col>8</xdr:col>
          <xdr:colOff>323850</xdr:colOff>
          <xdr:row>17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104775</xdr:rowOff>
        </xdr:from>
        <xdr:to>
          <xdr:col>8</xdr:col>
          <xdr:colOff>323850</xdr:colOff>
          <xdr:row>18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104775</xdr:rowOff>
        </xdr:from>
        <xdr:to>
          <xdr:col>8</xdr:col>
          <xdr:colOff>323850</xdr:colOff>
          <xdr:row>19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47625</xdr:rowOff>
        </xdr:from>
        <xdr:to>
          <xdr:col>8</xdr:col>
          <xdr:colOff>333375</xdr:colOff>
          <xdr:row>20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104775</xdr:rowOff>
        </xdr:from>
        <xdr:to>
          <xdr:col>8</xdr:col>
          <xdr:colOff>323850</xdr:colOff>
          <xdr:row>21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104775</xdr:rowOff>
        </xdr:from>
        <xdr:to>
          <xdr:col>8</xdr:col>
          <xdr:colOff>323850</xdr:colOff>
          <xdr:row>22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104775</xdr:rowOff>
        </xdr:from>
        <xdr:to>
          <xdr:col>8</xdr:col>
          <xdr:colOff>323850</xdr:colOff>
          <xdr:row>23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104775</xdr:rowOff>
        </xdr:from>
        <xdr:to>
          <xdr:col>8</xdr:col>
          <xdr:colOff>323850</xdr:colOff>
          <xdr:row>24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104775</xdr:rowOff>
        </xdr:from>
        <xdr:to>
          <xdr:col>8</xdr:col>
          <xdr:colOff>323850</xdr:colOff>
          <xdr:row>25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104775</xdr:rowOff>
        </xdr:from>
        <xdr:to>
          <xdr:col>8</xdr:col>
          <xdr:colOff>323850</xdr:colOff>
          <xdr:row>26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104775</xdr:rowOff>
        </xdr:from>
        <xdr:to>
          <xdr:col>8</xdr:col>
          <xdr:colOff>323850</xdr:colOff>
          <xdr:row>15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да-10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104775</xdr:rowOff>
        </xdr:from>
        <xdr:to>
          <xdr:col>10</xdr:col>
          <xdr:colOff>1028700</xdr:colOff>
          <xdr:row>14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104775</xdr:rowOff>
        </xdr:from>
        <xdr:to>
          <xdr:col>10</xdr:col>
          <xdr:colOff>990600</xdr:colOff>
          <xdr:row>15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104775</xdr:rowOff>
        </xdr:from>
        <xdr:to>
          <xdr:col>10</xdr:col>
          <xdr:colOff>1009650</xdr:colOff>
          <xdr:row>16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104774</xdr:rowOff>
        </xdr:from>
        <xdr:to>
          <xdr:col>10</xdr:col>
          <xdr:colOff>1038225</xdr:colOff>
          <xdr:row>17</xdr:row>
          <xdr:rowOff>266699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104774</xdr:rowOff>
        </xdr:from>
        <xdr:to>
          <xdr:col>10</xdr:col>
          <xdr:colOff>1000125</xdr:colOff>
          <xdr:row>18</xdr:row>
          <xdr:rowOff>285749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104775</xdr:rowOff>
        </xdr:from>
        <xdr:to>
          <xdr:col>10</xdr:col>
          <xdr:colOff>1028700</xdr:colOff>
          <xdr:row>19</xdr:row>
          <xdr:rowOff>276225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10</xdr:col>
          <xdr:colOff>1028700</xdr:colOff>
          <xdr:row>20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104774</xdr:rowOff>
        </xdr:from>
        <xdr:to>
          <xdr:col>10</xdr:col>
          <xdr:colOff>1057275</xdr:colOff>
          <xdr:row>21</xdr:row>
          <xdr:rowOff>285749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104774</xdr:rowOff>
        </xdr:from>
        <xdr:to>
          <xdr:col>10</xdr:col>
          <xdr:colOff>1028700</xdr:colOff>
          <xdr:row>22</xdr:row>
          <xdr:rowOff>285749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104775</xdr:rowOff>
        </xdr:from>
        <xdr:to>
          <xdr:col>10</xdr:col>
          <xdr:colOff>1066800</xdr:colOff>
          <xdr:row>23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104775</xdr:rowOff>
        </xdr:from>
        <xdr:to>
          <xdr:col>11</xdr:col>
          <xdr:colOff>9525</xdr:colOff>
          <xdr:row>24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104774</xdr:rowOff>
        </xdr:from>
        <xdr:to>
          <xdr:col>10</xdr:col>
          <xdr:colOff>1009650</xdr:colOff>
          <xdr:row>25</xdr:row>
          <xdr:rowOff>285749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104774</xdr:rowOff>
        </xdr:from>
        <xdr:to>
          <xdr:col>10</xdr:col>
          <xdr:colOff>1028700</xdr:colOff>
          <xdr:row>26</xdr:row>
          <xdr:rowOff>266699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није применљиво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R24" sqref="R24"/>
    </sheetView>
  </sheetViews>
  <sheetFormatPr defaultColWidth="12.625" defaultRowHeight="15" customHeight="1" x14ac:dyDescent="0.2"/>
  <cols>
    <col min="1" max="1" width="2.375" customWidth="1"/>
    <col min="2" max="2" width="19.375" customWidth="1"/>
    <col min="3" max="3" width="10.375" customWidth="1"/>
    <col min="4" max="4" width="7.625" customWidth="1"/>
    <col min="5" max="5" width="8.125" customWidth="1"/>
    <col min="6" max="6" width="4.75" hidden="1" customWidth="1"/>
    <col min="7" max="7" width="0.25" hidden="1" customWidth="1"/>
    <col min="8" max="8" width="3.375" hidden="1" customWidth="1"/>
    <col min="9" max="9" width="6.75" customWidth="1"/>
    <col min="10" max="10" width="6.625" customWidth="1"/>
    <col min="11" max="11" width="14.25" customWidth="1"/>
    <col min="12" max="13" width="6.25" customWidth="1"/>
    <col min="14" max="14" width="3.875" customWidth="1"/>
    <col min="15" max="26" width="7.625" customWidth="1"/>
  </cols>
  <sheetData>
    <row r="1" spans="1:26" ht="15.75" customHeight="1" x14ac:dyDescent="0.2">
      <c r="A1" s="52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52" t="s">
        <v>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2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56" t="s">
        <v>2</v>
      </c>
      <c r="B4" s="33"/>
      <c r="C4" s="55" t="s">
        <v>3</v>
      </c>
      <c r="D4" s="35"/>
      <c r="E4" s="35"/>
      <c r="F4" s="35"/>
      <c r="G4" s="35"/>
      <c r="H4" s="35"/>
      <c r="I4" s="35"/>
      <c r="J4" s="35"/>
      <c r="K4" s="35"/>
      <c r="L4" s="35"/>
      <c r="M4" s="3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52" t="s">
        <v>4</v>
      </c>
      <c r="B5" s="33"/>
      <c r="C5" s="62" t="s">
        <v>5</v>
      </c>
      <c r="D5" s="35"/>
      <c r="E5" s="35"/>
      <c r="F5" s="35"/>
      <c r="G5" s="35"/>
      <c r="H5" s="35"/>
      <c r="I5" s="35"/>
      <c r="J5" s="35"/>
      <c r="K5" s="35"/>
      <c r="L5" s="35"/>
      <c r="M5" s="3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55" t="s">
        <v>6</v>
      </c>
      <c r="B6" s="33"/>
      <c r="C6" s="56" t="s">
        <v>60</v>
      </c>
      <c r="D6" s="35"/>
      <c r="E6" s="35"/>
      <c r="F6" s="35"/>
      <c r="G6" s="35"/>
      <c r="H6" s="35"/>
      <c r="I6" s="35"/>
      <c r="J6" s="35"/>
      <c r="K6" s="35"/>
      <c r="L6" s="35"/>
      <c r="M6" s="3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55" t="s">
        <v>7</v>
      </c>
      <c r="B7" s="33"/>
      <c r="C7" s="56" t="s">
        <v>63</v>
      </c>
      <c r="D7" s="35"/>
      <c r="E7" s="35"/>
      <c r="F7" s="35"/>
      <c r="G7" s="35"/>
      <c r="H7" s="35"/>
      <c r="I7" s="35"/>
      <c r="J7" s="35"/>
      <c r="K7" s="35"/>
      <c r="L7" s="35"/>
      <c r="M7" s="3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" customHeight="1" x14ac:dyDescent="0.2">
      <c r="A8" s="55" t="s">
        <v>8</v>
      </c>
      <c r="B8" s="35"/>
      <c r="C8" s="33"/>
      <c r="D8" s="57" t="s">
        <v>9</v>
      </c>
      <c r="E8" s="35"/>
      <c r="F8" s="35"/>
      <c r="G8" s="35"/>
      <c r="H8" s="35"/>
      <c r="I8" s="35"/>
      <c r="J8" s="35"/>
      <c r="K8" s="35"/>
      <c r="L8" s="35"/>
      <c r="M8" s="3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52" t="s">
        <v>10</v>
      </c>
      <c r="B9" s="35"/>
      <c r="C9" s="33"/>
      <c r="D9" s="58"/>
      <c r="E9" s="35"/>
      <c r="F9" s="35"/>
      <c r="G9" s="35"/>
      <c r="H9" s="35"/>
      <c r="I9" s="35"/>
      <c r="J9" s="35"/>
      <c r="K9" s="35"/>
      <c r="L9" s="35"/>
      <c r="M9" s="3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52" t="s">
        <v>11</v>
      </c>
      <c r="B10" s="35"/>
      <c r="C10" s="33"/>
      <c r="D10" s="58"/>
      <c r="E10" s="35"/>
      <c r="F10" s="35"/>
      <c r="G10" s="35"/>
      <c r="H10" s="35"/>
      <c r="I10" s="35"/>
      <c r="J10" s="35"/>
      <c r="K10" s="35"/>
      <c r="L10" s="35"/>
      <c r="M10" s="3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52" t="s">
        <v>12</v>
      </c>
      <c r="B11" s="35"/>
      <c r="C11" s="33"/>
      <c r="D11" s="58"/>
      <c r="E11" s="35"/>
      <c r="F11" s="35"/>
      <c r="G11" s="35"/>
      <c r="H11" s="35"/>
      <c r="I11" s="35"/>
      <c r="J11" s="35"/>
      <c r="K11" s="35"/>
      <c r="L11" s="35"/>
      <c r="M11" s="3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52" t="s">
        <v>13</v>
      </c>
      <c r="B12" s="35"/>
      <c r="C12" s="33"/>
      <c r="D12" s="58"/>
      <c r="E12" s="35"/>
      <c r="F12" s="35"/>
      <c r="G12" s="35"/>
      <c r="H12" s="35"/>
      <c r="I12" s="35"/>
      <c r="J12" s="35"/>
      <c r="K12" s="35"/>
      <c r="L12" s="35"/>
      <c r="M12" s="3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">
      <c r="A13" s="53"/>
      <c r="B13" s="59" t="s">
        <v>14</v>
      </c>
      <c r="C13" s="43"/>
      <c r="D13" s="43"/>
      <c r="E13" s="43"/>
      <c r="F13" s="43"/>
      <c r="G13" s="43"/>
      <c r="H13" s="44"/>
      <c r="I13" s="60" t="s">
        <v>15</v>
      </c>
      <c r="J13" s="35"/>
      <c r="K13" s="35"/>
      <c r="L13" s="33"/>
      <c r="M13" s="61" t="s">
        <v>16</v>
      </c>
    </row>
    <row r="14" spans="1:26" ht="131.25" customHeight="1" x14ac:dyDescent="0.2">
      <c r="A14" s="54"/>
      <c r="B14" s="48"/>
      <c r="C14" s="49"/>
      <c r="D14" s="49"/>
      <c r="E14" s="49"/>
      <c r="F14" s="49"/>
      <c r="G14" s="49"/>
      <c r="H14" s="50"/>
      <c r="I14" s="3" t="s">
        <v>17</v>
      </c>
      <c r="J14" s="3" t="s">
        <v>18</v>
      </c>
      <c r="K14" s="3" t="s">
        <v>19</v>
      </c>
      <c r="L14" s="3" t="s">
        <v>20</v>
      </c>
      <c r="M14" s="54"/>
    </row>
    <row r="15" spans="1:26" ht="41.25" customHeight="1" x14ac:dyDescent="0.2">
      <c r="A15" s="4">
        <v>1</v>
      </c>
      <c r="B15" s="51" t="s">
        <v>21</v>
      </c>
      <c r="C15" s="35"/>
      <c r="D15" s="35"/>
      <c r="E15" s="35"/>
      <c r="F15" s="35"/>
      <c r="G15" s="35"/>
      <c r="H15" s="33"/>
      <c r="I15" s="28" t="b">
        <v>0</v>
      </c>
      <c r="J15" s="28" t="b">
        <v>0</v>
      </c>
      <c r="K15" s="29" t="b">
        <v>0</v>
      </c>
      <c r="L15" s="5"/>
      <c r="M15" s="6" t="str">
        <f>IF(I15=FALSE,IF(J15=TRUE,0,""),20)</f>
        <v/>
      </c>
      <c r="N15" s="31">
        <f>IF(K15=TRUE,0,20)</f>
        <v>20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3" customHeight="1" x14ac:dyDescent="0.2">
      <c r="A16" s="4">
        <v>2</v>
      </c>
      <c r="B16" s="36" t="s">
        <v>22</v>
      </c>
      <c r="C16" s="35"/>
      <c r="D16" s="35"/>
      <c r="E16" s="35"/>
      <c r="F16" s="35"/>
      <c r="G16" s="35"/>
      <c r="H16" s="33"/>
      <c r="I16" s="28" t="b">
        <v>0</v>
      </c>
      <c r="J16" s="28" t="b">
        <v>0</v>
      </c>
      <c r="K16" s="29" t="b">
        <v>0</v>
      </c>
      <c r="L16" s="5"/>
      <c r="M16" s="6" t="str">
        <f>IF(I16=FALSE,IF(J16=TRUE,0,""),10)</f>
        <v/>
      </c>
      <c r="N16" s="31">
        <f>IF(K16=TRUE,0,10)</f>
        <v>10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5.25" customHeight="1" x14ac:dyDescent="0.2">
      <c r="A17" s="4">
        <v>3</v>
      </c>
      <c r="B17" s="36" t="s">
        <v>23</v>
      </c>
      <c r="C17" s="35"/>
      <c r="D17" s="35"/>
      <c r="E17" s="35"/>
      <c r="F17" s="35"/>
      <c r="G17" s="35"/>
      <c r="H17" s="33"/>
      <c r="I17" s="28" t="b">
        <v>0</v>
      </c>
      <c r="J17" s="28" t="b">
        <v>0</v>
      </c>
      <c r="K17" s="29" t="b">
        <v>0</v>
      </c>
      <c r="L17" s="8"/>
      <c r="M17" s="6" t="str">
        <f>IF(I17=FALSE,IF(J17=TRUE,0,""),20)</f>
        <v/>
      </c>
      <c r="N17" s="31">
        <f t="shared" ref="N17:N22" si="0">IF(K17=TRUE,0,20)</f>
        <v>20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9.25" customHeight="1" x14ac:dyDescent="0.2">
      <c r="A18" s="4">
        <v>4</v>
      </c>
      <c r="B18" s="38" t="s">
        <v>24</v>
      </c>
      <c r="C18" s="35"/>
      <c r="D18" s="35"/>
      <c r="E18" s="35"/>
      <c r="F18" s="35"/>
      <c r="G18" s="35"/>
      <c r="H18" s="33"/>
      <c r="I18" s="28" t="b">
        <v>0</v>
      </c>
      <c r="J18" s="28" t="b">
        <v>0</v>
      </c>
      <c r="K18" s="29" t="b">
        <v>0</v>
      </c>
      <c r="L18" s="8"/>
      <c r="M18" s="6" t="str">
        <f>IF(I18=FALSE,IF(J18=TRUE,0,""),10)</f>
        <v/>
      </c>
      <c r="N18" s="31">
        <f>IF(K18=TRUE,0,10)</f>
        <v>10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customHeight="1" x14ac:dyDescent="0.2">
      <c r="A19" s="4">
        <v>5</v>
      </c>
      <c r="B19" s="38" t="s">
        <v>25</v>
      </c>
      <c r="C19" s="35"/>
      <c r="D19" s="35"/>
      <c r="E19" s="35"/>
      <c r="F19" s="35"/>
      <c r="G19" s="35"/>
      <c r="H19" s="33"/>
      <c r="I19" s="28" t="b">
        <v>0</v>
      </c>
      <c r="J19" s="28" t="b">
        <v>0</v>
      </c>
      <c r="K19" s="29" t="b">
        <v>0</v>
      </c>
      <c r="L19" s="8"/>
      <c r="M19" s="6" t="str">
        <f>IF(I19=FALSE,IF(J19=TRUE,0,""),30)</f>
        <v/>
      </c>
      <c r="N19" s="31">
        <f>IF(K19=TRUE,0,30)</f>
        <v>30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2.25" customHeight="1" x14ac:dyDescent="0.2">
      <c r="A20" s="4">
        <v>6</v>
      </c>
      <c r="B20" s="36" t="s">
        <v>26</v>
      </c>
      <c r="C20" s="35"/>
      <c r="D20" s="35"/>
      <c r="E20" s="35"/>
      <c r="F20" s="35"/>
      <c r="G20" s="35"/>
      <c r="H20" s="33"/>
      <c r="I20" s="28" t="b">
        <v>0</v>
      </c>
      <c r="J20" s="28" t="b">
        <v>0</v>
      </c>
      <c r="K20" s="29" t="b">
        <v>0</v>
      </c>
      <c r="L20" s="8"/>
      <c r="M20" s="6" t="str">
        <f t="shared" ref="M20:M22" si="1">IF(I20=FALSE,IF(J20=TRUE,0,""),20)</f>
        <v/>
      </c>
      <c r="N20" s="31">
        <f t="shared" si="0"/>
        <v>20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3.75" customHeight="1" x14ac:dyDescent="0.2">
      <c r="A21" s="4">
        <v>7</v>
      </c>
      <c r="B21" s="38" t="s">
        <v>27</v>
      </c>
      <c r="C21" s="35"/>
      <c r="D21" s="35"/>
      <c r="E21" s="35"/>
      <c r="F21" s="35"/>
      <c r="G21" s="35"/>
      <c r="H21" s="33"/>
      <c r="I21" s="28" t="b">
        <v>0</v>
      </c>
      <c r="J21" s="28" t="b">
        <v>0</v>
      </c>
      <c r="K21" s="29" t="b">
        <v>0</v>
      </c>
      <c r="L21" s="5"/>
      <c r="M21" s="6" t="str">
        <f>IF(I21=FALSE,IF(J21=TRUE,0,""),30)</f>
        <v/>
      </c>
      <c r="N21" s="31">
        <f>IF(K21=TRUE,0,30)</f>
        <v>30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3.75" customHeight="1" x14ac:dyDescent="0.2">
      <c r="A22" s="4">
        <v>8</v>
      </c>
      <c r="B22" s="38" t="s">
        <v>28</v>
      </c>
      <c r="C22" s="35"/>
      <c r="D22" s="35"/>
      <c r="E22" s="39"/>
      <c r="F22" s="9"/>
      <c r="G22" s="9"/>
      <c r="H22" s="10"/>
      <c r="I22" s="28" t="b">
        <v>0</v>
      </c>
      <c r="J22" s="28" t="b">
        <v>0</v>
      </c>
      <c r="K22" s="29" t="b">
        <v>0</v>
      </c>
      <c r="L22" s="5"/>
      <c r="M22" s="6" t="str">
        <f t="shared" si="1"/>
        <v/>
      </c>
      <c r="N22" s="31">
        <f t="shared" si="0"/>
        <v>20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1.5" customHeight="1" x14ac:dyDescent="0.2">
      <c r="A23" s="4">
        <v>9</v>
      </c>
      <c r="B23" s="36" t="s">
        <v>29</v>
      </c>
      <c r="C23" s="35"/>
      <c r="D23" s="35"/>
      <c r="E23" s="35"/>
      <c r="F23" s="35"/>
      <c r="G23" s="35"/>
      <c r="H23" s="33"/>
      <c r="I23" s="28" t="b">
        <v>0</v>
      </c>
      <c r="J23" s="28" t="b">
        <v>0</v>
      </c>
      <c r="K23" s="29" t="b">
        <v>0</v>
      </c>
      <c r="L23" s="8"/>
      <c r="M23" s="6" t="str">
        <f>IF(I23=FALSE,IF(J23=TRUE,0,""),30)</f>
        <v/>
      </c>
      <c r="N23" s="31">
        <f>IF(K23=TRUE,0,30)</f>
        <v>30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40.5" customHeight="1" x14ac:dyDescent="0.2">
      <c r="A24" s="4">
        <v>10</v>
      </c>
      <c r="B24" s="36" t="s">
        <v>30</v>
      </c>
      <c r="C24" s="35"/>
      <c r="D24" s="35"/>
      <c r="E24" s="35"/>
      <c r="F24" s="35"/>
      <c r="G24" s="35"/>
      <c r="H24" s="33"/>
      <c r="I24" s="28" t="b">
        <v>0</v>
      </c>
      <c r="J24" s="28" t="b">
        <v>0</v>
      </c>
      <c r="K24" s="29" t="b">
        <v>0</v>
      </c>
      <c r="L24" s="5"/>
      <c r="M24" s="6" t="str">
        <f>IF(I24=FALSE,IF(J24=TRUE,0,""),25)</f>
        <v/>
      </c>
      <c r="N24" s="31">
        <f>IF(K24=TRUE,0,25)</f>
        <v>25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41.25" customHeight="1" x14ac:dyDescent="0.2">
      <c r="A25" s="4">
        <v>11</v>
      </c>
      <c r="B25" s="36" t="s">
        <v>31</v>
      </c>
      <c r="C25" s="35"/>
      <c r="D25" s="35"/>
      <c r="E25" s="35"/>
      <c r="F25" s="35"/>
      <c r="G25" s="35"/>
      <c r="H25" s="33"/>
      <c r="I25" s="28" t="b">
        <v>0</v>
      </c>
      <c r="J25" s="28" t="b">
        <v>0</v>
      </c>
      <c r="K25" s="29" t="b">
        <v>0</v>
      </c>
      <c r="L25" s="8"/>
      <c r="M25" s="6" t="str">
        <f>IF(I25=FALSE,IF(J25=TRUE,0,""),30)</f>
        <v/>
      </c>
      <c r="N25" s="31">
        <f>IF(K25=TRUE,0,30)</f>
        <v>30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9" customHeight="1" x14ac:dyDescent="0.2">
      <c r="A26" s="4">
        <v>12</v>
      </c>
      <c r="B26" s="36" t="s">
        <v>32</v>
      </c>
      <c r="C26" s="35"/>
      <c r="D26" s="35"/>
      <c r="E26" s="35"/>
      <c r="F26" s="35"/>
      <c r="G26" s="35"/>
      <c r="H26" s="33"/>
      <c r="I26" s="28" t="b">
        <v>0</v>
      </c>
      <c r="J26" s="28" t="b">
        <v>0</v>
      </c>
      <c r="K26" s="29" t="b">
        <v>0</v>
      </c>
      <c r="L26" s="8"/>
      <c r="M26" s="6" t="str">
        <f>IF(I26=FALSE,IF(J26=TRUE,0,""),15)</f>
        <v/>
      </c>
      <c r="N26" s="31">
        <f>IF(K26=TRUE,0,15)</f>
        <v>15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8.25" customHeight="1" x14ac:dyDescent="0.2">
      <c r="A27" s="4">
        <v>13</v>
      </c>
      <c r="B27" s="36" t="s">
        <v>33</v>
      </c>
      <c r="C27" s="35"/>
      <c r="D27" s="35"/>
      <c r="E27" s="35"/>
      <c r="F27" s="35"/>
      <c r="G27" s="35"/>
      <c r="H27" s="33"/>
      <c r="I27" s="28" t="b">
        <v>0</v>
      </c>
      <c r="J27" s="28" t="b">
        <v>0</v>
      </c>
      <c r="K27" s="29" t="b">
        <v>0</v>
      </c>
      <c r="L27" s="8"/>
      <c r="M27" s="6" t="str">
        <f>IF(I27=FALSE,IF(J27=TRUE,0,""),15)</f>
        <v/>
      </c>
      <c r="N27" s="31">
        <f>IF(K27=TRUE,0,15)</f>
        <v>15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1" customHeight="1" x14ac:dyDescent="0.2">
      <c r="A28" s="41" t="s">
        <v>61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12">
        <f>IF(SUM(N15:N27)&lt;&gt;0, SUM(N15:N27)," ")</f>
        <v>275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4.75" customHeight="1" x14ac:dyDescent="0.2">
      <c r="A29" s="41" t="s">
        <v>34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12" t="str">
        <f>IF(SUM(M15:M27)&lt;&gt;0, SUM(M15:M27)," ")</f>
        <v xml:space="preserve"> </v>
      </c>
    </row>
    <row r="30" spans="1:26" ht="15.75" customHeight="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</row>
    <row r="31" spans="1:26" ht="20.25" customHeight="1" x14ac:dyDescent="0.2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</row>
    <row r="32" spans="1:26" ht="20.25" customHeight="1" x14ac:dyDescent="0.2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1:13" ht="18" customHeight="1" x14ac:dyDescent="0.2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</row>
    <row r="34" spans="1:13" ht="17.25" customHeight="1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</row>
    <row r="35" spans="1:13" ht="15.75" customHeight="1" x14ac:dyDescent="0.25">
      <c r="A35" s="13" t="s">
        <v>35</v>
      </c>
      <c r="B35" s="13"/>
      <c r="C35" s="13"/>
      <c r="D35" s="13"/>
      <c r="E35" s="13"/>
      <c r="F35" s="13"/>
      <c r="G35" s="13"/>
      <c r="H35" s="13"/>
      <c r="I35" s="13"/>
      <c r="J35" s="14"/>
      <c r="K35" s="14"/>
      <c r="L35" s="14"/>
      <c r="M35" s="14"/>
    </row>
    <row r="36" spans="1:13" ht="15.75" customHeight="1" x14ac:dyDescent="0.25">
      <c r="A36" s="13" t="s">
        <v>36</v>
      </c>
      <c r="B36" s="13"/>
      <c r="C36" s="13"/>
      <c r="D36" s="13"/>
      <c r="E36" s="13"/>
      <c r="F36" s="13"/>
      <c r="G36" s="13"/>
      <c r="H36" s="13"/>
      <c r="I36" s="13"/>
      <c r="J36" s="14"/>
      <c r="K36" s="14"/>
      <c r="L36" s="14"/>
      <c r="M36" s="14"/>
    </row>
    <row r="37" spans="1:13" ht="15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.75" customHeight="1" x14ac:dyDescent="0.2">
      <c r="A38" s="14" t="s">
        <v>37</v>
      </c>
      <c r="B38" s="14"/>
      <c r="C38" s="14"/>
      <c r="D38" s="14"/>
      <c r="E38" s="14"/>
      <c r="F38" s="14"/>
      <c r="G38" s="14"/>
      <c r="H38" s="14"/>
      <c r="I38" s="14" t="s">
        <v>38</v>
      </c>
      <c r="J38" s="14"/>
      <c r="K38" s="14"/>
      <c r="L38" s="14"/>
      <c r="M38" s="14"/>
    </row>
    <row r="39" spans="1:13" ht="15.7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5.7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15.75" customHeight="1" x14ac:dyDescent="0.2">
      <c r="A41" s="14" t="s">
        <v>39</v>
      </c>
      <c r="B41" s="14"/>
      <c r="C41" s="14"/>
      <c r="D41" s="14"/>
      <c r="E41" s="14"/>
      <c r="F41" s="14"/>
      <c r="G41" s="14"/>
      <c r="H41" s="14"/>
      <c r="I41" s="14" t="s">
        <v>40</v>
      </c>
      <c r="J41" s="14"/>
      <c r="K41" s="14"/>
      <c r="L41" s="14"/>
      <c r="M41" s="14"/>
    </row>
    <row r="42" spans="1:13" ht="15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5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27" customHeight="1" x14ac:dyDescent="0.2">
      <c r="A44" s="15"/>
      <c r="B44" s="15"/>
      <c r="C44" s="15"/>
      <c r="D44" s="15"/>
      <c r="E44" s="16"/>
      <c r="F44" s="17"/>
      <c r="G44" s="15"/>
      <c r="H44" s="15"/>
      <c r="L44" s="15"/>
      <c r="M44" s="15"/>
    </row>
    <row r="45" spans="1:13" ht="15" customHeight="1" x14ac:dyDescent="0.25">
      <c r="A45" s="15"/>
      <c r="B45" s="15"/>
      <c r="C45" s="15"/>
      <c r="D45" s="40" t="s">
        <v>41</v>
      </c>
      <c r="E45" s="35"/>
      <c r="F45" s="33"/>
      <c r="G45" s="15"/>
      <c r="H45" s="15"/>
      <c r="I45" s="18" t="str">
        <f>M29</f>
        <v xml:space="preserve"> </v>
      </c>
      <c r="L45" s="15"/>
      <c r="M45" s="15"/>
    </row>
    <row r="46" spans="1:13" ht="15" customHeight="1" x14ac:dyDescent="0.25">
      <c r="A46" s="15"/>
      <c r="B46" s="15"/>
      <c r="C46" s="15"/>
      <c r="D46" s="32" t="s">
        <v>42</v>
      </c>
      <c r="E46" s="33"/>
      <c r="F46" s="19">
        <v>475</v>
      </c>
      <c r="G46" s="15"/>
      <c r="H46" s="15"/>
      <c r="I46" s="18">
        <f>M28</f>
        <v>275</v>
      </c>
      <c r="L46" s="15"/>
      <c r="M46" s="15"/>
    </row>
    <row r="47" spans="1:13" ht="15" customHeight="1" x14ac:dyDescent="0.25">
      <c r="A47" s="15"/>
      <c r="B47" s="15"/>
      <c r="C47" s="15"/>
      <c r="D47" s="34" t="s">
        <v>43</v>
      </c>
      <c r="E47" s="35"/>
      <c r="F47" s="20" t="s">
        <v>44</v>
      </c>
      <c r="G47" s="15"/>
      <c r="H47" s="15"/>
      <c r="I47" s="21" t="s">
        <v>45</v>
      </c>
      <c r="L47" s="15"/>
      <c r="M47" s="15"/>
    </row>
    <row r="48" spans="1:13" ht="15" customHeight="1" x14ac:dyDescent="0.25">
      <c r="A48" s="15"/>
      <c r="B48" s="15"/>
      <c r="C48" s="15"/>
      <c r="D48" s="34" t="s">
        <v>46</v>
      </c>
      <c r="E48" s="35"/>
      <c r="F48" s="22">
        <v>0</v>
      </c>
      <c r="G48" s="15"/>
      <c r="H48" s="15"/>
      <c r="I48" s="30">
        <v>0</v>
      </c>
      <c r="L48" s="15"/>
      <c r="M48" s="15"/>
    </row>
    <row r="49" spans="1:13" ht="28.5" customHeight="1" x14ac:dyDescent="0.2">
      <c r="A49" s="15"/>
      <c r="B49" s="15"/>
      <c r="C49" s="15"/>
      <c r="D49" s="32" t="s">
        <v>47</v>
      </c>
      <c r="E49" s="63"/>
      <c r="F49" s="64"/>
      <c r="G49" s="15"/>
      <c r="H49" s="15"/>
      <c r="I49" s="23"/>
      <c r="J49" s="15"/>
      <c r="K49" s="15"/>
      <c r="L49" s="15"/>
      <c r="M49" s="15"/>
    </row>
    <row r="50" spans="1:13" ht="51.75" customHeight="1" x14ac:dyDescent="0.2">
      <c r="A50" s="15"/>
      <c r="B50" s="15"/>
      <c r="C50" s="15"/>
      <c r="D50" s="37" t="s">
        <v>48</v>
      </c>
      <c r="E50" s="33"/>
      <c r="F50" s="15"/>
      <c r="G50" s="15"/>
      <c r="H50" s="15"/>
      <c r="I50" s="24" t="str">
        <f>IFERROR(I45/I46," ")</f>
        <v xml:space="preserve"> </v>
      </c>
      <c r="J50" s="15"/>
      <c r="K50" s="15"/>
      <c r="L50" s="15"/>
      <c r="M50" s="15"/>
    </row>
    <row r="51" spans="1:13" ht="15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">
      <c r="A52" s="15"/>
      <c r="B52" s="15"/>
      <c r="C52" s="15"/>
      <c r="D52" s="25"/>
      <c r="E52" s="25"/>
      <c r="F52" s="25"/>
      <c r="G52" s="15"/>
      <c r="H52" s="15"/>
      <c r="I52" s="15"/>
      <c r="J52" s="15"/>
      <c r="K52" s="15"/>
      <c r="L52" s="15"/>
      <c r="M52" s="15"/>
    </row>
    <row r="53" spans="1:13" ht="29.25" customHeight="1" x14ac:dyDescent="0.2">
      <c r="A53" s="15"/>
      <c r="B53" s="15"/>
      <c r="C53" s="15"/>
      <c r="D53" s="26" t="s">
        <v>49</v>
      </c>
      <c r="E53" s="26" t="s">
        <v>50</v>
      </c>
      <c r="F53" s="25"/>
      <c r="G53" s="15"/>
      <c r="H53" s="15"/>
      <c r="I53" s="15"/>
      <c r="J53" s="15"/>
      <c r="K53" s="15"/>
      <c r="L53" s="15"/>
      <c r="M53" s="15"/>
    </row>
    <row r="54" spans="1:13" ht="29.25" customHeight="1" x14ac:dyDescent="0.2">
      <c r="A54" s="15"/>
      <c r="B54" s="15"/>
      <c r="C54" s="15"/>
      <c r="D54" s="26" t="s">
        <v>51</v>
      </c>
      <c r="E54" s="26" t="s">
        <v>64</v>
      </c>
      <c r="F54" s="25"/>
      <c r="G54" s="15"/>
      <c r="H54" s="15"/>
      <c r="I54" s="15"/>
      <c r="J54" s="15"/>
      <c r="K54" s="15"/>
      <c r="L54" s="15"/>
      <c r="M54" s="15"/>
    </row>
    <row r="55" spans="1:13" ht="19.5" customHeight="1" x14ac:dyDescent="0.2">
      <c r="A55" s="15"/>
      <c r="B55" s="15"/>
      <c r="C55" s="15"/>
      <c r="D55" s="26" t="s">
        <v>52</v>
      </c>
      <c r="E55" s="26" t="s">
        <v>53</v>
      </c>
      <c r="F55" s="25"/>
      <c r="G55" s="15"/>
      <c r="H55" s="15"/>
      <c r="I55" s="15"/>
      <c r="J55" s="15"/>
      <c r="K55" s="15"/>
      <c r="L55" s="15"/>
      <c r="M55" s="15"/>
    </row>
    <row r="56" spans="1:13" ht="19.5" customHeight="1" x14ac:dyDescent="0.2">
      <c r="A56" s="15"/>
      <c r="B56" s="15"/>
      <c r="C56" s="15"/>
      <c r="D56" s="26" t="s">
        <v>54</v>
      </c>
      <c r="E56" s="26" t="s">
        <v>55</v>
      </c>
      <c r="F56" s="25"/>
      <c r="G56" s="15"/>
      <c r="H56" s="15"/>
      <c r="I56" s="15"/>
      <c r="J56" s="15"/>
      <c r="K56" s="15"/>
      <c r="L56" s="15"/>
      <c r="M56" s="15"/>
    </row>
    <row r="57" spans="1:13" ht="18.75" customHeight="1" x14ac:dyDescent="0.2">
      <c r="A57" s="15"/>
      <c r="B57" s="15"/>
      <c r="C57" s="15"/>
      <c r="D57" s="26" t="s">
        <v>56</v>
      </c>
      <c r="E57" s="26" t="s">
        <v>57</v>
      </c>
      <c r="F57" s="25"/>
      <c r="G57" s="15"/>
      <c r="H57" s="15"/>
      <c r="I57" s="15"/>
      <c r="J57" s="15"/>
      <c r="K57" s="15"/>
      <c r="L57" s="15"/>
      <c r="M57" s="15"/>
    </row>
    <row r="58" spans="1:13" ht="19.5" customHeight="1" x14ac:dyDescent="0.2">
      <c r="D58" s="26" t="s">
        <v>58</v>
      </c>
      <c r="E58" s="26" t="s">
        <v>59</v>
      </c>
      <c r="F58" s="25"/>
    </row>
    <row r="59" spans="1:13" ht="15.75" customHeight="1" x14ac:dyDescent="0.25">
      <c r="E59" s="27"/>
      <c r="F59" s="27"/>
    </row>
    <row r="60" spans="1:13" ht="15.75" customHeight="1" x14ac:dyDescent="0.2"/>
    <row r="61" spans="1:13" ht="15.75" customHeight="1" x14ac:dyDescent="0.2"/>
    <row r="62" spans="1:13" ht="15.75" customHeight="1" x14ac:dyDescent="0.2"/>
    <row r="63" spans="1:13" ht="15.75" customHeight="1" x14ac:dyDescent="0.2"/>
    <row r="64" spans="1:13" ht="15.75" customHeight="1" x14ac:dyDescent="0.2"/>
    <row r="65" spans="5:6" ht="15.75" customHeight="1" x14ac:dyDescent="0.2">
      <c r="E65" s="25"/>
      <c r="F65" s="25"/>
    </row>
    <row r="66" spans="5:6" ht="15.75" customHeight="1" x14ac:dyDescent="0.2">
      <c r="E66" s="25"/>
      <c r="F66" s="25"/>
    </row>
    <row r="67" spans="5:6" ht="15" customHeight="1" x14ac:dyDescent="0.2">
      <c r="E67" s="25"/>
      <c r="F67" s="25"/>
    </row>
    <row r="68" spans="5:6" ht="15.75" customHeight="1" x14ac:dyDescent="0.2">
      <c r="E68" s="25"/>
      <c r="F68" s="25"/>
    </row>
    <row r="69" spans="5:6" ht="15.75" customHeight="1" x14ac:dyDescent="0.2">
      <c r="E69" s="25"/>
      <c r="F69" s="25"/>
    </row>
    <row r="70" spans="5:6" ht="15.75" customHeight="1" x14ac:dyDescent="0.2">
      <c r="E70" s="25"/>
      <c r="F70" s="25"/>
    </row>
    <row r="71" spans="5:6" ht="15.75" customHeight="1" x14ac:dyDescent="0.2"/>
    <row r="72" spans="5:6" ht="15.75" customHeight="1" x14ac:dyDescent="0.2"/>
    <row r="73" spans="5:6" ht="15.75" customHeight="1" x14ac:dyDescent="0.2"/>
    <row r="74" spans="5:6" ht="15.75" customHeight="1" x14ac:dyDescent="0.2"/>
    <row r="75" spans="5:6" ht="15.75" customHeight="1" x14ac:dyDescent="0.2"/>
    <row r="76" spans="5:6" ht="15.75" customHeight="1" x14ac:dyDescent="0.2"/>
    <row r="77" spans="5:6" ht="15.75" customHeight="1" x14ac:dyDescent="0.2"/>
    <row r="78" spans="5:6" ht="15.75" customHeight="1" x14ac:dyDescent="0.2"/>
    <row r="79" spans="5:6" ht="15.75" customHeight="1" x14ac:dyDescent="0.2"/>
    <row r="80" spans="5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7">
    <mergeCell ref="A1:M1"/>
    <mergeCell ref="A2:M2"/>
    <mergeCell ref="A3:M3"/>
    <mergeCell ref="A4:B4"/>
    <mergeCell ref="C4:M4"/>
    <mergeCell ref="A5:B5"/>
    <mergeCell ref="C5:M5"/>
    <mergeCell ref="A9:C9"/>
    <mergeCell ref="A10:C10"/>
    <mergeCell ref="A11:C11"/>
    <mergeCell ref="A12:C12"/>
    <mergeCell ref="A13:A14"/>
    <mergeCell ref="A6:B6"/>
    <mergeCell ref="A7:B7"/>
    <mergeCell ref="C7:M7"/>
    <mergeCell ref="A8:C8"/>
    <mergeCell ref="D8:M8"/>
    <mergeCell ref="D9:M9"/>
    <mergeCell ref="C6:M6"/>
    <mergeCell ref="D10:M10"/>
    <mergeCell ref="D11:M11"/>
    <mergeCell ref="D12:M12"/>
    <mergeCell ref="B13:H14"/>
    <mergeCell ref="I13:L13"/>
    <mergeCell ref="M13:M14"/>
    <mergeCell ref="B15:H15"/>
    <mergeCell ref="B16:H16"/>
    <mergeCell ref="B17:H17"/>
    <mergeCell ref="B18:H18"/>
    <mergeCell ref="B19:H19"/>
    <mergeCell ref="B20:H20"/>
    <mergeCell ref="B21:H21"/>
    <mergeCell ref="B22:E22"/>
    <mergeCell ref="B27:H27"/>
    <mergeCell ref="D45:F45"/>
    <mergeCell ref="B23:H23"/>
    <mergeCell ref="B24:H24"/>
    <mergeCell ref="B25:H25"/>
    <mergeCell ref="B26:H26"/>
    <mergeCell ref="A29:L29"/>
    <mergeCell ref="A30:M34"/>
    <mergeCell ref="A28:L28"/>
    <mergeCell ref="D46:E46"/>
    <mergeCell ref="D47:E47"/>
    <mergeCell ref="D48:E48"/>
    <mergeCell ref="D49:F49"/>
    <mergeCell ref="D50:E50"/>
  </mergeCells>
  <conditionalFormatting sqref="D55:E58">
    <cfRule type="expression" dxfId="4" priority="6">
      <formula>$I$50=" "</formula>
    </cfRule>
  </conditionalFormatting>
  <conditionalFormatting sqref="D55:E55">
    <cfRule type="expression" dxfId="3" priority="3">
      <formula>AND(81%&lt;=$I$50,$I$50&lt;=90%)</formula>
    </cfRule>
  </conditionalFormatting>
  <conditionalFormatting sqref="D56:E56">
    <cfRule type="expression" dxfId="2" priority="4">
      <formula>AND(71%&lt;=$I$50,$I$50&lt;=80%)</formula>
    </cfRule>
  </conditionalFormatting>
  <conditionalFormatting sqref="D57:E57">
    <cfRule type="expression" dxfId="1" priority="5">
      <formula>AND(61%&lt;=$I$50,$I$50&lt;=70%)</formula>
    </cfRule>
  </conditionalFormatting>
  <conditionalFormatting sqref="D58:E58">
    <cfRule type="expression" dxfId="0" priority="1">
      <formula>$I$50&lt;=60%</formula>
    </cfRule>
  </conditionalFormatting>
  <pageMargins left="0.25" right="0.25" top="0.75" bottom="0.75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104775</xdr:rowOff>
                  </from>
                  <to>
                    <xdr:col>9</xdr:col>
                    <xdr:colOff>476250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104775</xdr:rowOff>
                  </from>
                  <to>
                    <xdr:col>9</xdr:col>
                    <xdr:colOff>476250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104775</xdr:rowOff>
                  </from>
                  <to>
                    <xdr:col>9</xdr:col>
                    <xdr:colOff>476250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104775</xdr:rowOff>
                  </from>
                  <to>
                    <xdr:col>9</xdr:col>
                    <xdr:colOff>476250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104775</xdr:rowOff>
                  </from>
                  <to>
                    <xdr:col>9</xdr:col>
                    <xdr:colOff>476250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104775</xdr:rowOff>
                  </from>
                  <to>
                    <xdr:col>9</xdr:col>
                    <xdr:colOff>476250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714375</xdr:rowOff>
                  </from>
                  <to>
                    <xdr:col>9</xdr:col>
                    <xdr:colOff>476250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104775</xdr:rowOff>
                  </from>
                  <to>
                    <xdr:col>9</xdr:col>
                    <xdr:colOff>476250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104775</xdr:rowOff>
                  </from>
                  <to>
                    <xdr:col>9</xdr:col>
                    <xdr:colOff>476250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104775</xdr:rowOff>
                  </from>
                  <to>
                    <xdr:col>9</xdr:col>
                    <xdr:colOff>476250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104775</xdr:rowOff>
                  </from>
                  <to>
                    <xdr:col>9</xdr:col>
                    <xdr:colOff>476250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104775</xdr:rowOff>
                  </from>
                  <to>
                    <xdr:col>9</xdr:col>
                    <xdr:colOff>476250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104775</xdr:rowOff>
                  </from>
                  <to>
                    <xdr:col>9</xdr:col>
                    <xdr:colOff>476250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104775</xdr:rowOff>
                  </from>
                  <to>
                    <xdr:col>8</xdr:col>
                    <xdr:colOff>323850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104775</xdr:rowOff>
                  </from>
                  <to>
                    <xdr:col>8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104775</xdr:rowOff>
                  </from>
                  <to>
                    <xdr:col>8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104775</xdr:rowOff>
                  </from>
                  <to>
                    <xdr:col>8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104775</xdr:rowOff>
                  </from>
                  <to>
                    <xdr:col>8</xdr:col>
                    <xdr:colOff>323850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47625</xdr:rowOff>
                  </from>
                  <to>
                    <xdr:col>8</xdr:col>
                    <xdr:colOff>333375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104775</xdr:rowOff>
                  </from>
                  <to>
                    <xdr:col>8</xdr:col>
                    <xdr:colOff>323850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104775</xdr:rowOff>
                  </from>
                  <to>
                    <xdr:col>8</xdr:col>
                    <xdr:colOff>323850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104775</xdr:rowOff>
                  </from>
                  <to>
                    <xdr:col>8</xdr:col>
                    <xdr:colOff>323850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104775</xdr:rowOff>
                  </from>
                  <to>
                    <xdr:col>8</xdr:col>
                    <xdr:colOff>323850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104775</xdr:rowOff>
                  </from>
                  <to>
                    <xdr:col>8</xdr:col>
                    <xdr:colOff>323850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104775</xdr:rowOff>
                  </from>
                  <to>
                    <xdr:col>8</xdr:col>
                    <xdr:colOff>323850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104775</xdr:rowOff>
                  </from>
                  <to>
                    <xdr:col>8</xdr:col>
                    <xdr:colOff>323850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104775</xdr:rowOff>
                  </from>
                  <to>
                    <xdr:col>10</xdr:col>
                    <xdr:colOff>1028700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104775</xdr:rowOff>
                  </from>
                  <to>
                    <xdr:col>10</xdr:col>
                    <xdr:colOff>990600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104775</xdr:rowOff>
                  </from>
                  <to>
                    <xdr:col>10</xdr:col>
                    <xdr:colOff>1009650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104775</xdr:rowOff>
                  </from>
                  <to>
                    <xdr:col>10</xdr:col>
                    <xdr:colOff>1038225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104775</xdr:rowOff>
                  </from>
                  <to>
                    <xdr:col>10</xdr:col>
                    <xdr:colOff>1000125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104775</xdr:rowOff>
                  </from>
                  <to>
                    <xdr:col>10</xdr:col>
                    <xdr:colOff>1028700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10</xdr:col>
                    <xdr:colOff>1028700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104775</xdr:rowOff>
                  </from>
                  <to>
                    <xdr:col>10</xdr:col>
                    <xdr:colOff>1057275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104775</xdr:rowOff>
                  </from>
                  <to>
                    <xdr:col>10</xdr:col>
                    <xdr:colOff>1028700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104775</xdr:rowOff>
                  </from>
                  <to>
                    <xdr:col>10</xdr:col>
                    <xdr:colOff>1066800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104775</xdr:rowOff>
                  </from>
                  <to>
                    <xdr:col>11</xdr:col>
                    <xdr:colOff>9525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104775</xdr:rowOff>
                  </from>
                  <to>
                    <xdr:col>10</xdr:col>
                    <xdr:colOff>1009650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104775</xdr:rowOff>
                  </from>
                  <to>
                    <xdr:col>10</xdr:col>
                    <xdr:colOff>1028700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Sevic</dc:creator>
  <cp:lastModifiedBy>Milena Ristic</cp:lastModifiedBy>
  <cp:lastPrinted>2022-09-29T06:40:17Z</cp:lastPrinted>
  <dcterms:created xsi:type="dcterms:W3CDTF">2015-06-05T18:17:20Z</dcterms:created>
  <dcterms:modified xsi:type="dcterms:W3CDTF">2023-08-29T12:36:01Z</dcterms:modified>
</cp:coreProperties>
</file>